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420" windowWidth="15135" windowHeight="9300" activeTab="0"/>
  </bookViews>
  <sheets>
    <sheet name="за търг I" sheetId="1" r:id="rId1"/>
  </sheets>
  <definedNames/>
  <calcPr fullCalcOnLoad="1"/>
</workbook>
</file>

<file path=xl/sharedStrings.xml><?xml version="1.0" encoding="utf-8"?>
<sst xmlns="http://schemas.openxmlformats.org/spreadsheetml/2006/main" count="160" uniqueCount="60">
  <si>
    <t>Имот №</t>
  </si>
  <si>
    <t xml:space="preserve">Площ </t>
  </si>
  <si>
    <t>Категория</t>
  </si>
  <si>
    <t>III</t>
  </si>
  <si>
    <t>IV</t>
  </si>
  <si>
    <t>V</t>
  </si>
  <si>
    <t>ІІІ</t>
  </si>
  <si>
    <t>ІV</t>
  </si>
  <si>
    <t>АОС №/дата</t>
  </si>
  <si>
    <t>Начин на тр.ползване</t>
  </si>
  <si>
    <t>нива</t>
  </si>
  <si>
    <t>лозе</t>
  </si>
  <si>
    <t>273/1.4.2003;  читалищна</t>
  </si>
  <si>
    <t>274/1.4.2003;  читалищна</t>
  </si>
  <si>
    <t>282/1.4.2003; читалищна</t>
  </si>
  <si>
    <t>Х</t>
  </si>
  <si>
    <t>270/1.4.2003; читалищна</t>
  </si>
  <si>
    <t>пустееща,необр.земя</t>
  </si>
  <si>
    <t>262/1.4.2003; читалищна</t>
  </si>
  <si>
    <t>933/6.3.2009;училищна</t>
  </si>
  <si>
    <t>с. Абрит</t>
  </si>
  <si>
    <t xml:space="preserve">с. Александрия </t>
  </si>
  <si>
    <t>с. Габер</t>
  </si>
  <si>
    <t>с.Ефр.Бакалово</t>
  </si>
  <si>
    <t xml:space="preserve">с. Загорци </t>
  </si>
  <si>
    <t xml:space="preserve">с. Кап.Димитрово </t>
  </si>
  <si>
    <t xml:space="preserve">с. Огняново </t>
  </si>
  <si>
    <t xml:space="preserve">с. Полк.Дяково  </t>
  </si>
  <si>
    <t xml:space="preserve">с. Пор.Кърджиево  </t>
  </si>
  <si>
    <t>с. Телериг</t>
  </si>
  <si>
    <t>1424/09.05.2011</t>
  </si>
  <si>
    <t>1578/20.7.2011</t>
  </si>
  <si>
    <t>№</t>
  </si>
  <si>
    <t>014030</t>
  </si>
  <si>
    <t>000075</t>
  </si>
  <si>
    <t>2272/27.9.2016</t>
  </si>
  <si>
    <t>022179</t>
  </si>
  <si>
    <t>др.сел.тер.</t>
  </si>
  <si>
    <t>003044</t>
  </si>
  <si>
    <t>X</t>
  </si>
  <si>
    <t>2309/31.1.2017г.</t>
  </si>
  <si>
    <t>005011</t>
  </si>
  <si>
    <t>006011</t>
  </si>
  <si>
    <t>020006</t>
  </si>
  <si>
    <t>019046</t>
  </si>
  <si>
    <t>1179/8.11.2010г.</t>
  </si>
  <si>
    <t>011023</t>
  </si>
  <si>
    <t>011024</t>
  </si>
  <si>
    <t>012022</t>
  </si>
  <si>
    <t>029003</t>
  </si>
  <si>
    <t>000041</t>
  </si>
  <si>
    <t>1986/5.8.2013</t>
  </si>
  <si>
    <t>2299/30.1.2017</t>
  </si>
  <si>
    <t>2174/10.3.2015</t>
  </si>
  <si>
    <t>2175/16.3.2015</t>
  </si>
  <si>
    <t>Земеделска земя от ОПФ за отдаване под наем за срок от 5 години за стопанската 2018/2019 година</t>
  </si>
  <si>
    <t>Цена лв/дка</t>
  </si>
  <si>
    <t>Депозит</t>
  </si>
  <si>
    <t>НТЦ</t>
  </si>
  <si>
    <t>Приложение 1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</si>
</sst>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#,##0.00\ &quot;лв&quot;"/>
    <numFmt numFmtId="187" formatCode="#,##0.000\ &quot;лв&quot;"/>
    <numFmt numFmtId="188" formatCode="#,##0.0000\ &quot;лв&quot;"/>
    <numFmt numFmtId="189" formatCode="0.000;[Red]0.000"/>
    <numFmt numFmtId="190" formatCode="[$-402]dd\ mmmm\ yyyy\ &quot;г.&quot;"/>
    <numFmt numFmtId="191" formatCode="0.0000"/>
    <numFmt numFmtId="192" formatCode="0.00000"/>
    <numFmt numFmtId="193" formatCode="0.0000000"/>
    <numFmt numFmtId="194" formatCode="0.000000"/>
    <numFmt numFmtId="195" formatCode="0.000000000"/>
    <numFmt numFmtId="196" formatCode="0.00000000"/>
    <numFmt numFmtId="197" formatCode="&quot;Да&quot;;&quot;Да&quot;;&quot;Не&quot;"/>
    <numFmt numFmtId="198" formatCode="&quot;Истина&quot;;&quot; Истина &quot;;&quot; Неистина &quot;"/>
    <numFmt numFmtId="199" formatCode="&quot;Включено&quot;;&quot; Включено &quot;;&quot; Изключено &quot;"/>
    <numFmt numFmtId="200" formatCode="#,##0.000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0" fillId="0" borderId="0" xfId="0" applyFont="1" applyFill="1" applyAlignment="1">
      <alignment horizontal="left" vertical="justify" wrapText="1"/>
    </xf>
    <xf numFmtId="0" fontId="41" fillId="0" borderId="0" xfId="0" applyFont="1" applyFill="1" applyAlignment="1">
      <alignment horizontal="left" vertical="justify" wrapText="1"/>
    </xf>
    <xf numFmtId="0" fontId="41" fillId="0" borderId="0" xfId="0" applyFont="1" applyFill="1" applyAlignment="1">
      <alignment horizontal="justify" vertical="justify" wrapText="1"/>
    </xf>
    <xf numFmtId="0" fontId="41" fillId="0" borderId="0" xfId="0" applyFont="1" applyFill="1" applyBorder="1" applyAlignment="1">
      <alignment horizontal="left" vertical="justify" wrapText="1"/>
    </xf>
    <xf numFmtId="0" fontId="40" fillId="0" borderId="0" xfId="0" applyFont="1" applyFill="1" applyAlignment="1">
      <alignment horizontal="justify" vertical="justify" wrapText="1"/>
    </xf>
    <xf numFmtId="0" fontId="41" fillId="0" borderId="10" xfId="0" applyFont="1" applyFill="1" applyBorder="1" applyAlignment="1">
      <alignment horizontal="left" vertical="justify" wrapText="1"/>
    </xf>
    <xf numFmtId="0" fontId="41" fillId="0" borderId="10" xfId="0" applyFont="1" applyFill="1" applyBorder="1" applyAlignment="1">
      <alignment horizontal="justify" vertical="justify" wrapText="1"/>
    </xf>
    <xf numFmtId="0" fontId="40" fillId="0" borderId="10" xfId="0" applyFont="1" applyFill="1" applyBorder="1" applyAlignment="1">
      <alignment horizontal="left" vertical="justify" wrapText="1"/>
    </xf>
    <xf numFmtId="49" fontId="40" fillId="0" borderId="10" xfId="0" applyNumberFormat="1" applyFont="1" applyFill="1" applyBorder="1" applyAlignment="1">
      <alignment horizontal="left" vertical="justify" wrapText="1"/>
    </xf>
    <xf numFmtId="185" fontId="40" fillId="0" borderId="10" xfId="0" applyNumberFormat="1" applyFont="1" applyFill="1" applyBorder="1" applyAlignment="1">
      <alignment horizontal="left" vertical="justify" wrapText="1"/>
    </xf>
    <xf numFmtId="2" fontId="40" fillId="0" borderId="10" xfId="0" applyNumberFormat="1" applyFont="1" applyFill="1" applyBorder="1" applyAlignment="1">
      <alignment horizontal="left" vertical="justify" wrapText="1"/>
    </xf>
    <xf numFmtId="0" fontId="40" fillId="0" borderId="10" xfId="0" applyFont="1" applyFill="1" applyBorder="1" applyAlignment="1">
      <alignment horizontal="justify" vertical="justify" wrapText="1"/>
    </xf>
    <xf numFmtId="0" fontId="40" fillId="0" borderId="0" xfId="0" applyFont="1" applyFill="1" applyBorder="1" applyAlignment="1">
      <alignment horizontal="left" vertical="justify" wrapText="1"/>
    </xf>
    <xf numFmtId="185" fontId="41" fillId="0" borderId="0" xfId="0" applyNumberFormat="1" applyFont="1" applyFill="1" applyBorder="1" applyAlignment="1">
      <alignment horizontal="left" vertical="justify" wrapText="1"/>
    </xf>
    <xf numFmtId="0" fontId="40" fillId="0" borderId="0" xfId="0" applyFont="1" applyFill="1" applyBorder="1" applyAlignment="1">
      <alignment horizontal="justify" vertical="justify" wrapText="1"/>
    </xf>
    <xf numFmtId="49" fontId="40" fillId="0" borderId="11" xfId="0" applyNumberFormat="1" applyFont="1" applyFill="1" applyBorder="1" applyAlignment="1">
      <alignment horizontal="left" vertical="justify" wrapText="1"/>
    </xf>
    <xf numFmtId="0" fontId="40" fillId="0" borderId="12" xfId="0" applyFont="1" applyFill="1" applyBorder="1" applyAlignment="1">
      <alignment horizontal="left" vertical="justify" wrapText="1"/>
    </xf>
    <xf numFmtId="0" fontId="40" fillId="33" borderId="10" xfId="0" applyFont="1" applyFill="1" applyBorder="1" applyAlignment="1">
      <alignment horizontal="left" vertical="justify" wrapText="1"/>
    </xf>
    <xf numFmtId="49" fontId="40" fillId="33" borderId="10" xfId="0" applyNumberFormat="1" applyFont="1" applyFill="1" applyBorder="1" applyAlignment="1">
      <alignment horizontal="left" vertical="justify" wrapText="1"/>
    </xf>
    <xf numFmtId="185" fontId="40" fillId="33" borderId="10" xfId="0" applyNumberFormat="1" applyFont="1" applyFill="1" applyBorder="1" applyAlignment="1">
      <alignment horizontal="left" vertical="justify" wrapText="1"/>
    </xf>
    <xf numFmtId="2" fontId="40" fillId="33" borderId="10" xfId="0" applyNumberFormat="1" applyFont="1" applyFill="1" applyBorder="1" applyAlignment="1">
      <alignment horizontal="left" vertical="justify" wrapText="1"/>
    </xf>
    <xf numFmtId="0" fontId="40" fillId="33" borderId="10" xfId="0" applyFont="1" applyFill="1" applyBorder="1" applyAlignment="1">
      <alignment horizontal="justify" vertical="justify" wrapText="1"/>
    </xf>
    <xf numFmtId="0" fontId="40" fillId="33" borderId="0" xfId="0" applyFont="1" applyFill="1" applyAlignment="1">
      <alignment horizontal="left" vertical="justify" wrapText="1"/>
    </xf>
    <xf numFmtId="0" fontId="40" fillId="0" borderId="13" xfId="0" applyFont="1" applyFill="1" applyBorder="1" applyAlignment="1">
      <alignment horizontal="left" vertical="justify" wrapText="1"/>
    </xf>
    <xf numFmtId="185" fontId="40" fillId="0" borderId="0" xfId="0" applyNumberFormat="1" applyFont="1" applyFill="1" applyBorder="1" applyAlignment="1">
      <alignment horizontal="left" vertical="justify" wrapText="1"/>
    </xf>
    <xf numFmtId="49" fontId="40" fillId="33" borderId="10" xfId="0" applyNumberFormat="1" applyFont="1" applyFill="1" applyBorder="1" applyAlignment="1" applyProtection="1">
      <alignment horizontal="left" vertical="top" wrapText="1"/>
      <protection/>
    </xf>
    <xf numFmtId="0" fontId="40" fillId="33" borderId="10" xfId="0" applyNumberFormat="1" applyFont="1" applyFill="1" applyBorder="1" applyAlignment="1" applyProtection="1">
      <alignment horizontal="left" vertical="top" wrapText="1"/>
      <protection/>
    </xf>
    <xf numFmtId="0" fontId="40" fillId="33" borderId="10" xfId="0" applyNumberFormat="1" applyFont="1" applyFill="1" applyBorder="1" applyAlignment="1" applyProtection="1">
      <alignment horizontal="justify" vertical="justify" wrapText="1"/>
      <protection/>
    </xf>
    <xf numFmtId="2" fontId="40" fillId="0" borderId="12" xfId="0" applyNumberFormat="1" applyFont="1" applyFill="1" applyBorder="1" applyAlignment="1">
      <alignment horizontal="left" vertical="justify" wrapText="1"/>
    </xf>
    <xf numFmtId="0" fontId="40" fillId="0" borderId="12" xfId="0" applyFont="1" applyFill="1" applyBorder="1" applyAlignment="1">
      <alignment horizontal="justify" vertical="justify" wrapText="1"/>
    </xf>
    <xf numFmtId="0" fontId="40" fillId="33" borderId="10" xfId="0" applyFont="1" applyFill="1" applyBorder="1" applyAlignment="1">
      <alignment horizontal="left"/>
    </xf>
    <xf numFmtId="0" fontId="40" fillId="0" borderId="10" xfId="0" applyNumberFormat="1" applyFont="1" applyFill="1" applyBorder="1" applyAlignment="1" applyProtection="1">
      <alignment horizontal="left" vertical="top" wrapText="1"/>
      <protection/>
    </xf>
    <xf numFmtId="185" fontId="41" fillId="0" borderId="0" xfId="0" applyNumberFormat="1" applyFont="1" applyFill="1" applyAlignment="1">
      <alignment horizontal="left" vertical="justify" wrapText="1"/>
    </xf>
    <xf numFmtId="185" fontId="40" fillId="0" borderId="0" xfId="0" applyNumberFormat="1" applyFont="1" applyFill="1" applyAlignment="1">
      <alignment horizontal="left" vertical="justify" wrapText="1"/>
    </xf>
    <xf numFmtId="49" fontId="40" fillId="33" borderId="10" xfId="0" applyNumberFormat="1" applyFont="1" applyFill="1" applyBorder="1" applyAlignment="1">
      <alignment horizontal="left"/>
    </xf>
    <xf numFmtId="0" fontId="40" fillId="0" borderId="10" xfId="0" applyNumberFormat="1" applyFont="1" applyFill="1" applyBorder="1" applyAlignment="1" applyProtection="1">
      <alignment horizontal="justify" vertical="justify" wrapText="1"/>
      <protection/>
    </xf>
    <xf numFmtId="0" fontId="41" fillId="0" borderId="0" xfId="0" applyFont="1" applyFill="1" applyAlignment="1">
      <alignment horizontal="right" vertical="justify" wrapText="1"/>
    </xf>
    <xf numFmtId="0" fontId="41" fillId="0" borderId="0" xfId="0" applyFont="1" applyFill="1" applyBorder="1" applyAlignment="1">
      <alignment horizontal="right" vertical="justify" wrapText="1"/>
    </xf>
    <xf numFmtId="0" fontId="41" fillId="0" borderId="10" xfId="0" applyFont="1" applyFill="1" applyBorder="1" applyAlignment="1">
      <alignment horizontal="right" vertical="justify" wrapText="1"/>
    </xf>
    <xf numFmtId="2" fontId="40" fillId="0" borderId="10" xfId="0" applyNumberFormat="1" applyFont="1" applyFill="1" applyBorder="1" applyAlignment="1">
      <alignment horizontal="right" vertical="justify" wrapText="1"/>
    </xf>
    <xf numFmtId="0" fontId="40" fillId="0" borderId="0" xfId="0" applyFont="1" applyFill="1" applyBorder="1" applyAlignment="1">
      <alignment horizontal="right" vertical="justify" wrapText="1"/>
    </xf>
    <xf numFmtId="0" fontId="40" fillId="0" borderId="10" xfId="0" applyFont="1" applyFill="1" applyBorder="1" applyAlignment="1">
      <alignment horizontal="right" vertical="justify" wrapText="1"/>
    </xf>
    <xf numFmtId="2" fontId="40" fillId="33" borderId="10" xfId="0" applyNumberFormat="1" applyFont="1" applyFill="1" applyBorder="1" applyAlignment="1">
      <alignment horizontal="right" vertical="justify" wrapText="1"/>
    </xf>
    <xf numFmtId="0" fontId="40" fillId="33" borderId="10" xfId="0" applyFont="1" applyFill="1" applyBorder="1" applyAlignment="1">
      <alignment horizontal="right" vertical="justify" wrapText="1"/>
    </xf>
    <xf numFmtId="2" fontId="40" fillId="0" borderId="12" xfId="0" applyNumberFormat="1" applyFont="1" applyFill="1" applyBorder="1" applyAlignment="1">
      <alignment horizontal="right" vertical="justify" wrapText="1"/>
    </xf>
    <xf numFmtId="0" fontId="40" fillId="0" borderId="0" xfId="0" applyFont="1" applyFill="1" applyAlignment="1">
      <alignment horizontal="right" vertical="justify" wrapText="1"/>
    </xf>
    <xf numFmtId="0" fontId="40" fillId="0" borderId="0" xfId="0" applyFont="1" applyFill="1" applyAlignment="1">
      <alignment horizontal="center" vertical="justify" wrapText="1"/>
    </xf>
    <xf numFmtId="0" fontId="41" fillId="0" borderId="14" xfId="0" applyFont="1" applyFill="1" applyBorder="1" applyAlignment="1">
      <alignment horizontal="left" vertical="justify" wrapText="1"/>
    </xf>
    <xf numFmtId="0" fontId="41" fillId="0" borderId="15" xfId="0" applyFont="1" applyFill="1" applyBorder="1" applyAlignment="1">
      <alignment horizontal="left" vertical="justify" wrapText="1"/>
    </xf>
    <xf numFmtId="0" fontId="41" fillId="0" borderId="0" xfId="0" applyFont="1" applyFill="1" applyAlignment="1">
      <alignment horizontal="right" vertical="justify" wrapText="1"/>
    </xf>
    <xf numFmtId="0" fontId="41" fillId="0" borderId="13" xfId="0" applyFont="1" applyFill="1" applyBorder="1" applyAlignment="1">
      <alignment horizontal="left" vertical="justify" wrapText="1"/>
    </xf>
    <xf numFmtId="0" fontId="41" fillId="0" borderId="0" xfId="0" applyFont="1" applyFill="1" applyAlignment="1">
      <alignment horizontal="left" vertical="justify" wrapText="1"/>
    </xf>
    <xf numFmtId="0" fontId="41" fillId="0" borderId="0" xfId="0" applyFont="1" applyFill="1" applyBorder="1" applyAlignment="1">
      <alignment horizontal="left" vertical="justify" wrapText="1"/>
    </xf>
    <xf numFmtId="0" fontId="41" fillId="0" borderId="0" xfId="0" applyFont="1" applyFill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A54" sqref="A54:IV56"/>
    </sheetView>
  </sheetViews>
  <sheetFormatPr defaultColWidth="11.00390625" defaultRowHeight="12" customHeight="1"/>
  <cols>
    <col min="1" max="1" width="4.28125" style="1" customWidth="1"/>
    <col min="2" max="2" width="11.00390625" style="1" customWidth="1"/>
    <col min="3" max="3" width="11.140625" style="1" customWidth="1"/>
    <col min="4" max="4" width="13.7109375" style="1" customWidth="1"/>
    <col min="5" max="5" width="7.7109375" style="1" customWidth="1"/>
    <col min="6" max="6" width="6.7109375" style="1" customWidth="1"/>
    <col min="7" max="7" width="8.8515625" style="46" customWidth="1"/>
    <col min="8" max="8" width="7.8515625" style="46" customWidth="1"/>
    <col min="9" max="9" width="15.140625" style="5" customWidth="1"/>
    <col min="10" max="13" width="12.140625" style="1" customWidth="1"/>
    <col min="14" max="16384" width="11.00390625" style="1" customWidth="1"/>
  </cols>
  <sheetData>
    <row r="1" spans="8:9" ht="12" customHeight="1">
      <c r="H1" s="50" t="s">
        <v>59</v>
      </c>
      <c r="I1" s="50"/>
    </row>
    <row r="2" spans="8:9" ht="12" customHeight="1">
      <c r="H2" s="47"/>
      <c r="I2" s="47"/>
    </row>
    <row r="3" spans="1:9" ht="27" customHeight="1">
      <c r="A3" s="54" t="s">
        <v>55</v>
      </c>
      <c r="B3" s="54"/>
      <c r="C3" s="54"/>
      <c r="D3" s="54"/>
      <c r="E3" s="54"/>
      <c r="F3" s="54"/>
      <c r="G3" s="54"/>
      <c r="H3" s="54"/>
      <c r="I3" s="54"/>
    </row>
    <row r="4" spans="1:9" ht="18" customHeight="1">
      <c r="A4" s="2"/>
      <c r="B4" s="2"/>
      <c r="C4" s="2"/>
      <c r="D4" s="2"/>
      <c r="E4" s="2"/>
      <c r="F4" s="2"/>
      <c r="G4" s="37"/>
      <c r="H4" s="37"/>
      <c r="I4" s="3"/>
    </row>
    <row r="5" spans="1:8" ht="12.75">
      <c r="A5" s="53" t="s">
        <v>20</v>
      </c>
      <c r="B5" s="53"/>
      <c r="C5" s="53"/>
      <c r="D5" s="53"/>
      <c r="E5" s="53"/>
      <c r="F5" s="4"/>
      <c r="G5" s="38"/>
      <c r="H5" s="38"/>
    </row>
    <row r="6" spans="1:9" s="2" customFormat="1" ht="65.25" customHeight="1">
      <c r="A6" s="6" t="s">
        <v>32</v>
      </c>
      <c r="B6" s="6" t="s">
        <v>0</v>
      </c>
      <c r="C6" s="6" t="s">
        <v>1</v>
      </c>
      <c r="D6" s="6" t="s">
        <v>9</v>
      </c>
      <c r="E6" s="6" t="s">
        <v>2</v>
      </c>
      <c r="F6" s="6" t="s">
        <v>56</v>
      </c>
      <c r="G6" s="39" t="s">
        <v>57</v>
      </c>
      <c r="H6" s="39" t="s">
        <v>58</v>
      </c>
      <c r="I6" s="7" t="s">
        <v>8</v>
      </c>
    </row>
    <row r="7" spans="1:9" ht="25.5">
      <c r="A7" s="8">
        <v>1</v>
      </c>
      <c r="B7" s="9" t="s">
        <v>41</v>
      </c>
      <c r="C7" s="8">
        <v>9.309</v>
      </c>
      <c r="D7" s="10" t="s">
        <v>10</v>
      </c>
      <c r="E7" s="8" t="s">
        <v>7</v>
      </c>
      <c r="F7" s="11">
        <v>25</v>
      </c>
      <c r="G7" s="40">
        <f>H7*30%</f>
        <v>69.8175</v>
      </c>
      <c r="H7" s="40">
        <f>C7*F7</f>
        <v>232.725</v>
      </c>
      <c r="I7" s="12" t="s">
        <v>12</v>
      </c>
    </row>
    <row r="8" spans="1:9" ht="25.5">
      <c r="A8" s="8">
        <v>2</v>
      </c>
      <c r="B8" s="9" t="s">
        <v>42</v>
      </c>
      <c r="C8" s="8">
        <v>40.714</v>
      </c>
      <c r="D8" s="10" t="s">
        <v>10</v>
      </c>
      <c r="E8" s="8" t="s">
        <v>7</v>
      </c>
      <c r="F8" s="11">
        <v>25</v>
      </c>
      <c r="G8" s="40">
        <f>H8*30%</f>
        <v>305.35499999999996</v>
      </c>
      <c r="H8" s="40">
        <f>C8*F8</f>
        <v>1017.8499999999999</v>
      </c>
      <c r="I8" s="12" t="s">
        <v>13</v>
      </c>
    </row>
    <row r="9" spans="1:9" ht="12.75">
      <c r="A9" s="13"/>
      <c r="B9" s="13"/>
      <c r="C9" s="14">
        <f>SUM(C7:C8)</f>
        <v>50.022999999999996</v>
      </c>
      <c r="D9" s="13"/>
      <c r="E9" s="13"/>
      <c r="F9" s="13"/>
      <c r="G9" s="41"/>
      <c r="H9" s="41"/>
      <c r="I9" s="15"/>
    </row>
    <row r="10" spans="1:8" ht="12.75">
      <c r="A10" s="48" t="s">
        <v>21</v>
      </c>
      <c r="B10" s="48"/>
      <c r="C10" s="48"/>
      <c r="D10" s="48"/>
      <c r="E10" s="48"/>
      <c r="F10" s="4"/>
      <c r="G10" s="38"/>
      <c r="H10" s="38"/>
    </row>
    <row r="11" spans="1:9" s="2" customFormat="1" ht="38.25">
      <c r="A11" s="6" t="s">
        <v>32</v>
      </c>
      <c r="B11" s="6" t="s">
        <v>0</v>
      </c>
      <c r="C11" s="6" t="s">
        <v>1</v>
      </c>
      <c r="D11" s="6" t="s">
        <v>9</v>
      </c>
      <c r="E11" s="6" t="s">
        <v>2</v>
      </c>
      <c r="F11" s="6" t="s">
        <v>56</v>
      </c>
      <c r="G11" s="39" t="s">
        <v>57</v>
      </c>
      <c r="H11" s="39" t="s">
        <v>58</v>
      </c>
      <c r="I11" s="7" t="s">
        <v>8</v>
      </c>
    </row>
    <row r="12" spans="1:9" ht="33" customHeight="1">
      <c r="A12" s="8">
        <v>1</v>
      </c>
      <c r="B12" s="16" t="s">
        <v>43</v>
      </c>
      <c r="C12" s="10">
        <v>50.01</v>
      </c>
      <c r="D12" s="17" t="s">
        <v>10</v>
      </c>
      <c r="E12" s="8" t="s">
        <v>5</v>
      </c>
      <c r="F12" s="11">
        <v>20</v>
      </c>
      <c r="G12" s="42">
        <f>H12*30%</f>
        <v>300.05999999999995</v>
      </c>
      <c r="H12" s="40">
        <f>F12*C12</f>
        <v>1000.1999999999999</v>
      </c>
      <c r="I12" s="12" t="s">
        <v>14</v>
      </c>
    </row>
    <row r="13" spans="1:8" ht="12.75">
      <c r="A13" s="13"/>
      <c r="B13" s="13"/>
      <c r="C13" s="14">
        <f>SUM(C12)</f>
        <v>50.01</v>
      </c>
      <c r="D13" s="13"/>
      <c r="E13" s="13"/>
      <c r="F13" s="13"/>
      <c r="G13" s="41"/>
      <c r="H13" s="41"/>
    </row>
    <row r="14" spans="1:8" ht="12.75">
      <c r="A14" s="51" t="s">
        <v>22</v>
      </c>
      <c r="B14" s="52"/>
      <c r="C14" s="52"/>
      <c r="D14" s="52"/>
      <c r="E14" s="52"/>
      <c r="F14" s="2"/>
      <c r="G14" s="37"/>
      <c r="H14" s="37"/>
    </row>
    <row r="15" spans="1:9" ht="38.25">
      <c r="A15" s="6" t="s">
        <v>32</v>
      </c>
      <c r="B15" s="6" t="s">
        <v>0</v>
      </c>
      <c r="C15" s="6" t="s">
        <v>1</v>
      </c>
      <c r="D15" s="6" t="s">
        <v>9</v>
      </c>
      <c r="E15" s="6" t="s">
        <v>2</v>
      </c>
      <c r="F15" s="6" t="s">
        <v>56</v>
      </c>
      <c r="G15" s="39" t="s">
        <v>57</v>
      </c>
      <c r="H15" s="39" t="s">
        <v>58</v>
      </c>
      <c r="I15" s="7" t="s">
        <v>8</v>
      </c>
    </row>
    <row r="16" spans="1:9" s="23" customFormat="1" ht="12.75">
      <c r="A16" s="18">
        <v>1</v>
      </c>
      <c r="B16" s="19" t="s">
        <v>44</v>
      </c>
      <c r="C16" s="20">
        <v>33.285</v>
      </c>
      <c r="D16" s="20" t="s">
        <v>11</v>
      </c>
      <c r="E16" s="18" t="s">
        <v>5</v>
      </c>
      <c r="F16" s="21">
        <v>30</v>
      </c>
      <c r="G16" s="43">
        <f>H16*30%</f>
        <v>299.565</v>
      </c>
      <c r="H16" s="43">
        <f>F16*C16</f>
        <v>998.55</v>
      </c>
      <c r="I16" s="22" t="s">
        <v>45</v>
      </c>
    </row>
    <row r="17" spans="1:8" ht="12.75">
      <c r="A17" s="24"/>
      <c r="B17" s="13"/>
      <c r="C17" s="14">
        <f>SUM(C16:C16)</f>
        <v>33.285</v>
      </c>
      <c r="D17" s="25"/>
      <c r="E17" s="13"/>
      <c r="F17" s="13"/>
      <c r="G17" s="41"/>
      <c r="H17" s="41"/>
    </row>
    <row r="18" spans="1:8" ht="12.75">
      <c r="A18" s="51" t="s">
        <v>23</v>
      </c>
      <c r="B18" s="52"/>
      <c r="C18" s="52"/>
      <c r="D18" s="52"/>
      <c r="E18" s="52"/>
      <c r="F18" s="2"/>
      <c r="G18" s="37"/>
      <c r="H18" s="37"/>
    </row>
    <row r="19" spans="1:9" ht="38.25">
      <c r="A19" s="6" t="s">
        <v>32</v>
      </c>
      <c r="B19" s="6" t="s">
        <v>0</v>
      </c>
      <c r="C19" s="6" t="s">
        <v>1</v>
      </c>
      <c r="D19" s="6" t="s">
        <v>9</v>
      </c>
      <c r="E19" s="6" t="s">
        <v>2</v>
      </c>
      <c r="F19" s="6" t="s">
        <v>56</v>
      </c>
      <c r="G19" s="39" t="s">
        <v>57</v>
      </c>
      <c r="H19" s="39" t="s">
        <v>58</v>
      </c>
      <c r="I19" s="7" t="s">
        <v>8</v>
      </c>
    </row>
    <row r="20" spans="1:9" ht="25.5">
      <c r="A20" s="8">
        <v>1</v>
      </c>
      <c r="B20" s="9" t="s">
        <v>33</v>
      </c>
      <c r="C20" s="8">
        <v>13.126</v>
      </c>
      <c r="D20" s="8" t="s">
        <v>10</v>
      </c>
      <c r="E20" s="8" t="s">
        <v>7</v>
      </c>
      <c r="F20" s="11">
        <v>30</v>
      </c>
      <c r="G20" s="40">
        <f>H20*30%</f>
        <v>118.13399999999999</v>
      </c>
      <c r="H20" s="42">
        <f>C20*F20</f>
        <v>393.78</v>
      </c>
      <c r="I20" s="12" t="s">
        <v>19</v>
      </c>
    </row>
    <row r="21" spans="1:9" ht="12.75">
      <c r="A21" s="24"/>
      <c r="B21" s="13"/>
      <c r="C21" s="14">
        <f>SUM(C20:C20)</f>
        <v>13.126</v>
      </c>
      <c r="D21" s="13"/>
      <c r="E21" s="13"/>
      <c r="F21" s="13"/>
      <c r="G21" s="41"/>
      <c r="H21" s="41"/>
      <c r="I21" s="15"/>
    </row>
    <row r="22" spans="1:8" ht="18" customHeight="1">
      <c r="A22" s="49" t="s">
        <v>24</v>
      </c>
      <c r="B22" s="48"/>
      <c r="C22" s="48"/>
      <c r="D22" s="48"/>
      <c r="E22" s="48"/>
      <c r="F22" s="4"/>
      <c r="G22" s="38"/>
      <c r="H22" s="38"/>
    </row>
    <row r="23" spans="1:9" ht="38.25">
      <c r="A23" s="6" t="s">
        <v>32</v>
      </c>
      <c r="B23" s="6" t="s">
        <v>0</v>
      </c>
      <c r="C23" s="6" t="s">
        <v>1</v>
      </c>
      <c r="D23" s="6" t="s">
        <v>9</v>
      </c>
      <c r="E23" s="6" t="s">
        <v>2</v>
      </c>
      <c r="F23" s="6" t="s">
        <v>56</v>
      </c>
      <c r="G23" s="39" t="s">
        <v>57</v>
      </c>
      <c r="H23" s="39" t="s">
        <v>58</v>
      </c>
      <c r="I23" s="7" t="s">
        <v>8</v>
      </c>
    </row>
    <row r="24" spans="1:9" s="23" customFormat="1" ht="12.75">
      <c r="A24" s="18">
        <v>1</v>
      </c>
      <c r="B24" s="19" t="s">
        <v>34</v>
      </c>
      <c r="C24" s="18">
        <v>20.253</v>
      </c>
      <c r="D24" s="18" t="s">
        <v>10</v>
      </c>
      <c r="E24" s="18" t="s">
        <v>3</v>
      </c>
      <c r="F24" s="21">
        <v>30</v>
      </c>
      <c r="G24" s="43">
        <f>H24*30%</f>
        <v>182.27700000000002</v>
      </c>
      <c r="H24" s="44">
        <f>F24*C24</f>
        <v>607.59</v>
      </c>
      <c r="I24" s="22" t="s">
        <v>35</v>
      </c>
    </row>
    <row r="25" spans="1:9" s="23" customFormat="1" ht="12.75">
      <c r="A25" s="18">
        <v>2</v>
      </c>
      <c r="B25" s="26" t="s">
        <v>36</v>
      </c>
      <c r="C25" s="27">
        <v>11.793</v>
      </c>
      <c r="D25" s="18" t="s">
        <v>37</v>
      </c>
      <c r="E25" s="18" t="s">
        <v>6</v>
      </c>
      <c r="F25" s="21">
        <v>30</v>
      </c>
      <c r="G25" s="43">
        <f>H25*30%</f>
        <v>106.13699999999999</v>
      </c>
      <c r="H25" s="44">
        <f>F25*C25</f>
        <v>353.78999999999996</v>
      </c>
      <c r="I25" s="28" t="s">
        <v>51</v>
      </c>
    </row>
    <row r="26" spans="1:9" ht="12.75">
      <c r="A26" s="13"/>
      <c r="B26" s="13"/>
      <c r="C26" s="14">
        <f>SUM(C24:C25)</f>
        <v>32.046</v>
      </c>
      <c r="D26" s="13"/>
      <c r="E26" s="13"/>
      <c r="F26" s="13"/>
      <c r="G26" s="41"/>
      <c r="H26" s="41"/>
      <c r="I26" s="15"/>
    </row>
    <row r="27" spans="1:9" ht="12.75">
      <c r="A27" s="13"/>
      <c r="B27" s="13"/>
      <c r="C27" s="13"/>
      <c r="D27" s="13"/>
      <c r="E27" s="13"/>
      <c r="F27" s="13"/>
      <c r="G27" s="41"/>
      <c r="H27" s="41"/>
      <c r="I27" s="15"/>
    </row>
    <row r="28" spans="1:8" ht="18" customHeight="1">
      <c r="A28" s="48" t="s">
        <v>25</v>
      </c>
      <c r="B28" s="48"/>
      <c r="C28" s="48"/>
      <c r="D28" s="48"/>
      <c r="E28" s="48"/>
      <c r="F28" s="4"/>
      <c r="G28" s="38"/>
      <c r="H28" s="38"/>
    </row>
    <row r="29" spans="1:9" ht="38.25">
      <c r="A29" s="6" t="s">
        <v>32</v>
      </c>
      <c r="B29" s="6" t="s">
        <v>0</v>
      </c>
      <c r="C29" s="6" t="s">
        <v>1</v>
      </c>
      <c r="D29" s="6" t="s">
        <v>9</v>
      </c>
      <c r="E29" s="6" t="s">
        <v>2</v>
      </c>
      <c r="F29" s="6" t="s">
        <v>56</v>
      </c>
      <c r="G29" s="39" t="s">
        <v>57</v>
      </c>
      <c r="H29" s="39" t="s">
        <v>58</v>
      </c>
      <c r="I29" s="7" t="s">
        <v>8</v>
      </c>
    </row>
    <row r="30" spans="1:9" ht="12.75">
      <c r="A30" s="8">
        <v>1</v>
      </c>
      <c r="B30" s="9" t="s">
        <v>46</v>
      </c>
      <c r="C30" s="8">
        <v>12.747</v>
      </c>
      <c r="D30" s="8" t="s">
        <v>10</v>
      </c>
      <c r="E30" s="8" t="s">
        <v>7</v>
      </c>
      <c r="F30" s="29">
        <v>25</v>
      </c>
      <c r="G30" s="45">
        <f>H30*30%</f>
        <v>95.6025</v>
      </c>
      <c r="H30" s="45">
        <f>F30*C30</f>
        <v>318.675</v>
      </c>
      <c r="I30" s="30" t="s">
        <v>53</v>
      </c>
    </row>
    <row r="31" spans="1:9" ht="12.75">
      <c r="A31" s="8">
        <v>2</v>
      </c>
      <c r="B31" s="9" t="s">
        <v>47</v>
      </c>
      <c r="C31" s="8">
        <v>12.747</v>
      </c>
      <c r="D31" s="8" t="s">
        <v>10</v>
      </c>
      <c r="E31" s="8" t="s">
        <v>7</v>
      </c>
      <c r="F31" s="29">
        <v>25</v>
      </c>
      <c r="G31" s="45">
        <f>H31*30%</f>
        <v>95.6025</v>
      </c>
      <c r="H31" s="45">
        <f>F31*C31</f>
        <v>318.675</v>
      </c>
      <c r="I31" s="30" t="s">
        <v>54</v>
      </c>
    </row>
    <row r="32" spans="1:9" ht="12.75">
      <c r="A32" s="8">
        <v>3</v>
      </c>
      <c r="B32" s="9" t="s">
        <v>48</v>
      </c>
      <c r="C32" s="8">
        <v>11.407</v>
      </c>
      <c r="D32" s="8" t="s">
        <v>10</v>
      </c>
      <c r="E32" s="8" t="s">
        <v>6</v>
      </c>
      <c r="F32" s="11">
        <v>30</v>
      </c>
      <c r="G32" s="45">
        <f>H32*30%</f>
        <v>102.663</v>
      </c>
      <c r="H32" s="45">
        <f>F32*C32</f>
        <v>342.21</v>
      </c>
      <c r="I32" s="12" t="s">
        <v>30</v>
      </c>
    </row>
    <row r="33" spans="1:9" ht="12.75">
      <c r="A33" s="8">
        <v>4</v>
      </c>
      <c r="B33" s="31">
        <v>142222</v>
      </c>
      <c r="C33" s="32">
        <v>15.169</v>
      </c>
      <c r="D33" s="8" t="s">
        <v>37</v>
      </c>
      <c r="E33" s="8" t="s">
        <v>4</v>
      </c>
      <c r="F33" s="11">
        <v>25</v>
      </c>
      <c r="G33" s="45">
        <f>H33*30%</f>
        <v>113.7675</v>
      </c>
      <c r="H33" s="45">
        <f>F33*C33</f>
        <v>379.225</v>
      </c>
      <c r="I33" s="12" t="s">
        <v>52</v>
      </c>
    </row>
    <row r="34" spans="1:9" ht="12.75">
      <c r="A34" s="13"/>
      <c r="B34" s="13"/>
      <c r="C34" s="14">
        <f>SUM(C30:C33)</f>
        <v>52.06999999999999</v>
      </c>
      <c r="D34" s="13"/>
      <c r="E34" s="13"/>
      <c r="F34" s="13"/>
      <c r="G34" s="41"/>
      <c r="H34" s="41"/>
      <c r="I34" s="15"/>
    </row>
    <row r="35" spans="1:8" ht="12.75">
      <c r="A35" s="13"/>
      <c r="B35" s="13"/>
      <c r="D35" s="13"/>
      <c r="E35" s="13"/>
      <c r="F35" s="13"/>
      <c r="G35" s="41"/>
      <c r="H35" s="41"/>
    </row>
    <row r="36" spans="1:8" ht="18" customHeight="1">
      <c r="A36" s="49" t="s">
        <v>26</v>
      </c>
      <c r="B36" s="48"/>
      <c r="C36" s="48"/>
      <c r="D36" s="48"/>
      <c r="E36" s="48"/>
      <c r="F36" s="4"/>
      <c r="G36" s="38"/>
      <c r="H36" s="38"/>
    </row>
    <row r="37" spans="1:9" ht="38.25">
      <c r="A37" s="6" t="s">
        <v>32</v>
      </c>
      <c r="B37" s="6" t="s">
        <v>0</v>
      </c>
      <c r="C37" s="6" t="s">
        <v>1</v>
      </c>
      <c r="D37" s="6" t="s">
        <v>9</v>
      </c>
      <c r="E37" s="6" t="s">
        <v>2</v>
      </c>
      <c r="F37" s="6" t="s">
        <v>56</v>
      </c>
      <c r="G37" s="39" t="s">
        <v>57</v>
      </c>
      <c r="H37" s="39" t="s">
        <v>58</v>
      </c>
      <c r="I37" s="7" t="s">
        <v>8</v>
      </c>
    </row>
    <row r="38" spans="1:9" ht="12.75">
      <c r="A38" s="8">
        <v>1</v>
      </c>
      <c r="B38" s="35" t="s">
        <v>38</v>
      </c>
      <c r="C38" s="32">
        <v>24.746</v>
      </c>
      <c r="D38" s="10" t="s">
        <v>37</v>
      </c>
      <c r="E38" s="8" t="s">
        <v>39</v>
      </c>
      <c r="F38" s="11">
        <v>8</v>
      </c>
      <c r="G38" s="40">
        <f>H38*30%</f>
        <v>59.39039999999999</v>
      </c>
      <c r="H38" s="40">
        <f>F38*C38</f>
        <v>197.968</v>
      </c>
      <c r="I38" s="36" t="s">
        <v>40</v>
      </c>
    </row>
    <row r="39" spans="1:9" ht="12.75">
      <c r="A39" s="13"/>
      <c r="B39" s="13"/>
      <c r="C39" s="14">
        <f>SUM(C38:C38)</f>
        <v>24.746</v>
      </c>
      <c r="D39" s="25"/>
      <c r="E39" s="13"/>
      <c r="F39" s="13"/>
      <c r="G39" s="41"/>
      <c r="H39" s="41"/>
      <c r="I39" s="15"/>
    </row>
    <row r="40" spans="1:9" ht="12.75">
      <c r="A40" s="13"/>
      <c r="B40" s="13"/>
      <c r="C40" s="25"/>
      <c r="D40" s="25"/>
      <c r="E40" s="13"/>
      <c r="F40" s="13"/>
      <c r="G40" s="41"/>
      <c r="H40" s="41"/>
      <c r="I40" s="15"/>
    </row>
    <row r="41" spans="1:8" ht="18" customHeight="1">
      <c r="A41" s="48" t="s">
        <v>27</v>
      </c>
      <c r="B41" s="48"/>
      <c r="C41" s="48"/>
      <c r="D41" s="48"/>
      <c r="E41" s="48"/>
      <c r="F41" s="4"/>
      <c r="G41" s="38"/>
      <c r="H41" s="38"/>
    </row>
    <row r="42" spans="1:9" ht="38.25">
      <c r="A42" s="6" t="s">
        <v>32</v>
      </c>
      <c r="B42" s="6" t="s">
        <v>0</v>
      </c>
      <c r="C42" s="6" t="s">
        <v>1</v>
      </c>
      <c r="D42" s="6" t="s">
        <v>9</v>
      </c>
      <c r="E42" s="6" t="s">
        <v>2</v>
      </c>
      <c r="F42" s="6" t="s">
        <v>56</v>
      </c>
      <c r="G42" s="39" t="s">
        <v>57</v>
      </c>
      <c r="H42" s="39" t="s">
        <v>58</v>
      </c>
      <c r="I42" s="7" t="s">
        <v>8</v>
      </c>
    </row>
    <row r="43" spans="1:9" s="23" customFormat="1" ht="39.75" customHeight="1">
      <c r="A43" s="18">
        <v>1</v>
      </c>
      <c r="B43" s="19" t="s">
        <v>49</v>
      </c>
      <c r="C43" s="20">
        <v>50</v>
      </c>
      <c r="D43" s="18" t="s">
        <v>10</v>
      </c>
      <c r="E43" s="18" t="s">
        <v>7</v>
      </c>
      <c r="F43" s="21">
        <v>25</v>
      </c>
      <c r="G43" s="43">
        <f>H43*30%</f>
        <v>375</v>
      </c>
      <c r="H43" s="43">
        <f>F43*C43</f>
        <v>1250</v>
      </c>
      <c r="I43" s="22" t="s">
        <v>16</v>
      </c>
    </row>
    <row r="44" spans="1:8" ht="12.75">
      <c r="A44" s="13"/>
      <c r="B44" s="13"/>
      <c r="C44" s="14">
        <f>SUM(C43:C43)</f>
        <v>50</v>
      </c>
      <c r="D44" s="13"/>
      <c r="E44" s="13"/>
      <c r="F44" s="13"/>
      <c r="G44" s="41"/>
      <c r="H44" s="41"/>
    </row>
    <row r="45" spans="1:8" ht="18" customHeight="1">
      <c r="A45" s="48" t="s">
        <v>28</v>
      </c>
      <c r="B45" s="48"/>
      <c r="C45" s="48"/>
      <c r="D45" s="48"/>
      <c r="E45" s="48"/>
      <c r="F45" s="4"/>
      <c r="G45" s="38"/>
      <c r="H45" s="38"/>
    </row>
    <row r="46" spans="1:9" ht="66" customHeight="1">
      <c r="A46" s="6" t="s">
        <v>32</v>
      </c>
      <c r="B46" s="6" t="s">
        <v>0</v>
      </c>
      <c r="C46" s="6" t="s">
        <v>1</v>
      </c>
      <c r="D46" s="6" t="s">
        <v>9</v>
      </c>
      <c r="E46" s="6" t="s">
        <v>2</v>
      </c>
      <c r="F46" s="6" t="s">
        <v>56</v>
      </c>
      <c r="G46" s="39" t="s">
        <v>57</v>
      </c>
      <c r="H46" s="39" t="s">
        <v>58</v>
      </c>
      <c r="I46" s="7" t="s">
        <v>8</v>
      </c>
    </row>
    <row r="47" spans="1:9" s="23" customFormat="1" ht="25.5">
      <c r="A47" s="18">
        <v>1</v>
      </c>
      <c r="B47" s="19" t="s">
        <v>50</v>
      </c>
      <c r="C47" s="18">
        <v>23.167</v>
      </c>
      <c r="D47" s="18" t="s">
        <v>17</v>
      </c>
      <c r="E47" s="18" t="s">
        <v>15</v>
      </c>
      <c r="F47" s="21">
        <v>3</v>
      </c>
      <c r="G47" s="43">
        <f>H47*30%</f>
        <v>20.8503</v>
      </c>
      <c r="H47" s="43">
        <f>F47*C47</f>
        <v>69.501</v>
      </c>
      <c r="I47" s="22" t="s">
        <v>31</v>
      </c>
    </row>
    <row r="48" spans="1:9" ht="12.75">
      <c r="A48" s="13"/>
      <c r="B48" s="13"/>
      <c r="C48" s="4">
        <f>SUM(C47:C47)</f>
        <v>23.167</v>
      </c>
      <c r="D48" s="13"/>
      <c r="E48" s="13"/>
      <c r="F48" s="13"/>
      <c r="G48" s="41"/>
      <c r="H48" s="41"/>
      <c r="I48" s="15"/>
    </row>
    <row r="49" spans="1:8" ht="15.75" customHeight="1">
      <c r="A49" s="48" t="s">
        <v>29</v>
      </c>
      <c r="B49" s="48"/>
      <c r="C49" s="48"/>
      <c r="D49" s="48"/>
      <c r="E49" s="48"/>
      <c r="F49" s="4"/>
      <c r="G49" s="38"/>
      <c r="H49" s="38"/>
    </row>
    <row r="50" spans="1:9" ht="38.25">
      <c r="A50" s="6" t="s">
        <v>32</v>
      </c>
      <c r="B50" s="6" t="s">
        <v>0</v>
      </c>
      <c r="C50" s="6" t="s">
        <v>1</v>
      </c>
      <c r="D50" s="6" t="s">
        <v>9</v>
      </c>
      <c r="E50" s="6" t="s">
        <v>2</v>
      </c>
      <c r="F50" s="6" t="s">
        <v>56</v>
      </c>
      <c r="G50" s="39" t="s">
        <v>57</v>
      </c>
      <c r="H50" s="39" t="s">
        <v>58</v>
      </c>
      <c r="I50" s="7" t="s">
        <v>8</v>
      </c>
    </row>
    <row r="51" spans="1:9" ht="25.5">
      <c r="A51" s="8">
        <v>1</v>
      </c>
      <c r="B51" s="9">
        <v>120002</v>
      </c>
      <c r="C51" s="8">
        <v>50.023</v>
      </c>
      <c r="D51" s="8" t="s">
        <v>10</v>
      </c>
      <c r="E51" s="8" t="s">
        <v>7</v>
      </c>
      <c r="F51" s="11">
        <v>25</v>
      </c>
      <c r="G51" s="40">
        <f>H51*30%</f>
        <v>375.1725</v>
      </c>
      <c r="H51" s="40">
        <f>F51*C51</f>
        <v>1250.575</v>
      </c>
      <c r="I51" s="12" t="s">
        <v>18</v>
      </c>
    </row>
    <row r="52" spans="3:4" ht="12.75">
      <c r="C52" s="33">
        <f>SUM(C51:C51)</f>
        <v>50.023</v>
      </c>
      <c r="D52" s="34"/>
    </row>
    <row r="54" ht="21.75" customHeight="1"/>
    <row r="55" ht="15.75" customHeight="1"/>
    <row r="56" ht="23.25" customHeight="1"/>
  </sheetData>
  <sheetProtection/>
  <mergeCells count="12">
    <mergeCell ref="A5:E5"/>
    <mergeCell ref="A3:I3"/>
    <mergeCell ref="A41:E41"/>
    <mergeCell ref="A45:E45"/>
    <mergeCell ref="A49:E49"/>
    <mergeCell ref="A28:E28"/>
    <mergeCell ref="A36:E36"/>
    <mergeCell ref="H1:I1"/>
    <mergeCell ref="A14:E14"/>
    <mergeCell ref="A18:E18"/>
    <mergeCell ref="A22:E22"/>
    <mergeCell ref="A10:E1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Николинка Ненова</cp:lastModifiedBy>
  <cp:lastPrinted>2018-04-04T06:30:17Z</cp:lastPrinted>
  <dcterms:created xsi:type="dcterms:W3CDTF">1996-10-14T23:33:28Z</dcterms:created>
  <dcterms:modified xsi:type="dcterms:W3CDTF">2018-05-23T06:48:47Z</dcterms:modified>
  <cp:category/>
  <cp:version/>
  <cp:contentType/>
  <cp:contentStatus/>
</cp:coreProperties>
</file>