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cuments\DOKUMENTI DEPO\Morfologia_2022\KRUSHARI-Ива\КРУШАРИ\"/>
    </mc:Choice>
  </mc:AlternateContent>
  <bookViews>
    <workbookView xWindow="0" yWindow="120" windowWidth="20496" windowHeight="7032" firstSheet="1" activeTab="20"/>
  </bookViews>
  <sheets>
    <sheet name="Инструкции" sheetId="74" r:id="rId1"/>
    <sheet name="Зони" sheetId="75" r:id="rId2"/>
    <sheet name="1" sheetId="46" r:id="rId3"/>
    <sheet name="2" sheetId="53" r:id="rId4"/>
    <sheet name="3" sheetId="54" r:id="rId5"/>
    <sheet name="4" sheetId="55" r:id="rId6"/>
    <sheet name="5" sheetId="61" r:id="rId7"/>
    <sheet name="6" sheetId="60" r:id="rId8"/>
    <sheet name="7" sheetId="72" r:id="rId9"/>
    <sheet name="8" sheetId="71" r:id="rId10"/>
    <sheet name="9" sheetId="70" r:id="rId11"/>
    <sheet name="10" sheetId="69" r:id="rId12"/>
    <sheet name="11" sheetId="68" r:id="rId13"/>
    <sheet name="12" sheetId="67" r:id="rId14"/>
    <sheet name="13" sheetId="64" r:id="rId15"/>
    <sheet name="14" sheetId="66" r:id="rId16"/>
    <sheet name="15" sheetId="65" r:id="rId17"/>
    <sheet name="16" sheetId="62" r:id="rId18"/>
    <sheet name="17" sheetId="56" r:id="rId19"/>
    <sheet name="18" sheetId="63" r:id="rId20"/>
    <sheet name="Обобщени Проба" sheetId="73" r:id="rId21"/>
    <sheet name="Диапазон" sheetId="47" r:id="rId22"/>
  </sheets>
  <definedNames>
    <definedName name="_xlnm._FilterDatabase" localSheetId="2" hidden="1">'1'!$A$5:$D$20</definedName>
    <definedName name="_xlnm._FilterDatabase" localSheetId="11" hidden="1">'10'!$A$5:$D$20</definedName>
    <definedName name="_xlnm._FilterDatabase" localSheetId="12" hidden="1">'11'!$A$5:$D$20</definedName>
    <definedName name="_xlnm._FilterDatabase" localSheetId="13" hidden="1">'12'!$A$5:$D$20</definedName>
    <definedName name="_xlnm._FilterDatabase" localSheetId="14" hidden="1">'13'!$A$5:$D$20</definedName>
    <definedName name="_xlnm._FilterDatabase" localSheetId="15" hidden="1">'14'!$A$5:$D$20</definedName>
    <definedName name="_xlnm._FilterDatabase" localSheetId="16" hidden="1">'15'!$A$5:$D$20</definedName>
    <definedName name="_xlnm._FilterDatabase" localSheetId="17" hidden="1">'16'!$A$5:$D$20</definedName>
    <definedName name="_xlnm._FilterDatabase" localSheetId="18" hidden="1">'17'!$A$5:$D$20</definedName>
    <definedName name="_xlnm._FilterDatabase" localSheetId="19" hidden="1">'18'!$A$5:$D$20</definedName>
    <definedName name="_xlnm._FilterDatabase" localSheetId="3" hidden="1">'2'!$A$5:$D$20</definedName>
    <definedName name="_xlnm._FilterDatabase" localSheetId="4" hidden="1">'3'!$A$5:$D$20</definedName>
    <definedName name="_xlnm._FilterDatabase" localSheetId="5" hidden="1">'4'!$A$5:$D$20</definedName>
    <definedName name="_xlnm._FilterDatabase" localSheetId="6" hidden="1">'5'!$A$5:$D$20</definedName>
    <definedName name="_xlnm._FilterDatabase" localSheetId="7" hidden="1">'6'!$A$5:$D$20</definedName>
    <definedName name="_xlnm._FilterDatabase" localSheetId="8" hidden="1">'7'!$A$5:$D$20</definedName>
    <definedName name="_xlnm._FilterDatabase" localSheetId="9" hidden="1">'8'!$A$5:$D$20</definedName>
    <definedName name="_xlnm._FilterDatabase" localSheetId="10" hidden="1">'9'!$A$5:$D$20</definedName>
    <definedName name="_xlnm._FilterDatabase" localSheetId="20" hidden="1">'Обобщени Проба'!$A$59:$B$59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61" l="1"/>
  <c r="D3" i="73" l="1"/>
  <c r="D2" i="73"/>
  <c r="C3" i="73"/>
  <c r="C2" i="73"/>
  <c r="H5" i="73" l="1"/>
  <c r="H6" i="73"/>
  <c r="H7" i="73"/>
  <c r="H8" i="73"/>
  <c r="H9" i="73"/>
  <c r="H10" i="73"/>
  <c r="H11" i="73"/>
  <c r="H12" i="73"/>
  <c r="H13" i="73"/>
  <c r="H14" i="73"/>
  <c r="H15" i="73"/>
  <c r="H16" i="73"/>
  <c r="H17" i="73"/>
  <c r="H18" i="73"/>
  <c r="H20" i="73"/>
  <c r="H21" i="73"/>
  <c r="H22" i="73"/>
  <c r="H23" i="73"/>
  <c r="H24" i="73"/>
  <c r="H25" i="73"/>
  <c r="H26" i="73"/>
  <c r="H27" i="73"/>
  <c r="H28" i="73"/>
  <c r="H29" i="73"/>
  <c r="H30" i="73"/>
  <c r="H31" i="73"/>
  <c r="H32" i="73"/>
  <c r="H33" i="73"/>
  <c r="H34" i="73"/>
  <c r="H35" i="73"/>
  <c r="H36" i="73"/>
  <c r="H37" i="73"/>
  <c r="H38" i="73"/>
  <c r="H39" i="73"/>
  <c r="H40" i="73"/>
  <c r="H41" i="73"/>
  <c r="H42" i="73"/>
  <c r="H43" i="73"/>
  <c r="H44" i="73"/>
  <c r="H45" i="73"/>
  <c r="H46" i="73"/>
  <c r="H47" i="73"/>
  <c r="H49" i="73"/>
  <c r="H50" i="73"/>
  <c r="H51" i="73"/>
  <c r="H52" i="73"/>
  <c r="H53" i="73"/>
  <c r="H54" i="73"/>
  <c r="H55" i="73"/>
  <c r="H4" i="73"/>
  <c r="D59" i="46"/>
  <c r="A53" i="46"/>
  <c r="D51" i="46"/>
  <c r="D44" i="46"/>
  <c r="A22" i="46"/>
  <c r="D19" i="46"/>
  <c r="A4" i="46"/>
  <c r="C62" i="53"/>
  <c r="D61" i="53" s="1"/>
  <c r="D59" i="53"/>
  <c r="A53" i="53"/>
  <c r="C52" i="53"/>
  <c r="D51" i="53" s="1"/>
  <c r="A22" i="53"/>
  <c r="D19" i="53"/>
  <c r="A4" i="53"/>
  <c r="C62" i="54"/>
  <c r="D61" i="54" s="1"/>
  <c r="A53" i="54"/>
  <c r="C52" i="54"/>
  <c r="D51" i="54" s="1"/>
  <c r="A22" i="54"/>
  <c r="A4" i="54"/>
  <c r="C62" i="55"/>
  <c r="D61" i="55" s="1"/>
  <c r="D59" i="55"/>
  <c r="A53" i="55"/>
  <c r="C52" i="55"/>
  <c r="D51" i="55" s="1"/>
  <c r="A22" i="55"/>
  <c r="A4" i="55"/>
  <c r="C62" i="61"/>
  <c r="D59" i="61" s="1"/>
  <c r="D57" i="61"/>
  <c r="A53" i="61"/>
  <c r="C52" i="61"/>
  <c r="D51" i="61" s="1"/>
  <c r="A22" i="61"/>
  <c r="C62" i="60"/>
  <c r="D61" i="60" s="1"/>
  <c r="D60" i="60"/>
  <c r="D55" i="60"/>
  <c r="A53" i="60"/>
  <c r="C52" i="60"/>
  <c r="D51" i="60" s="1"/>
  <c r="A22" i="60"/>
  <c r="A4" i="60"/>
  <c r="C62" i="72"/>
  <c r="D59" i="72" s="1"/>
  <c r="D61" i="72"/>
  <c r="D60" i="72"/>
  <c r="D58" i="72"/>
  <c r="D57" i="72"/>
  <c r="D56" i="72"/>
  <c r="A53" i="72"/>
  <c r="C52" i="72"/>
  <c r="D51" i="72" s="1"/>
  <c r="D28" i="72"/>
  <c r="A22" i="72"/>
  <c r="C21" i="72"/>
  <c r="D19" i="72" s="1"/>
  <c r="D20" i="72"/>
  <c r="D13" i="72"/>
  <c r="D12" i="72"/>
  <c r="A4" i="72"/>
  <c r="C62" i="71"/>
  <c r="D61" i="71" s="1"/>
  <c r="A53" i="71"/>
  <c r="C52" i="71"/>
  <c r="D51" i="71" s="1"/>
  <c r="D36" i="71"/>
  <c r="A22" i="71"/>
  <c r="C21" i="71"/>
  <c r="D19" i="71" s="1"/>
  <c r="D20" i="71"/>
  <c r="D16" i="71"/>
  <c r="D12" i="71"/>
  <c r="D9" i="71"/>
  <c r="D8" i="71"/>
  <c r="A4" i="71"/>
  <c r="C62" i="70"/>
  <c r="D61" i="70" s="1"/>
  <c r="A53" i="70"/>
  <c r="C52" i="70"/>
  <c r="D51" i="70" s="1"/>
  <c r="D32" i="70"/>
  <c r="A22" i="70"/>
  <c r="C21" i="70"/>
  <c r="D19" i="70" s="1"/>
  <c r="D12" i="70"/>
  <c r="A4" i="70"/>
  <c r="C62" i="69"/>
  <c r="D61" i="69" s="1"/>
  <c r="D60" i="69"/>
  <c r="D56" i="69"/>
  <c r="D55" i="69"/>
  <c r="A53" i="69"/>
  <c r="C52" i="69"/>
  <c r="D51" i="69" s="1"/>
  <c r="D48" i="69"/>
  <c r="D44" i="69"/>
  <c r="D36" i="69"/>
  <c r="D32" i="69"/>
  <c r="D28" i="69"/>
  <c r="A22" i="69"/>
  <c r="C21" i="69"/>
  <c r="D19" i="69" s="1"/>
  <c r="D20" i="69"/>
  <c r="D9" i="69"/>
  <c r="D8" i="69"/>
  <c r="A4" i="69"/>
  <c r="C62" i="68"/>
  <c r="D61" i="68" s="1"/>
  <c r="A53" i="68"/>
  <c r="C52" i="68"/>
  <c r="D51" i="68" s="1"/>
  <c r="D28" i="68"/>
  <c r="A22" i="68"/>
  <c r="C21" i="68"/>
  <c r="D19" i="68" s="1"/>
  <c r="D20" i="68"/>
  <c r="D8" i="68"/>
  <c r="A4" i="68"/>
  <c r="C62" i="67"/>
  <c r="D59" i="67" s="1"/>
  <c r="D55" i="67"/>
  <c r="A53" i="67"/>
  <c r="C52" i="67"/>
  <c r="D51" i="67" s="1"/>
  <c r="A22" i="67"/>
  <c r="C21" i="67"/>
  <c r="D20" i="67" s="1"/>
  <c r="D9" i="67"/>
  <c r="A4" i="67"/>
  <c r="C62" i="64"/>
  <c r="D61" i="64" s="1"/>
  <c r="D59" i="64"/>
  <c r="D58" i="64"/>
  <c r="D56" i="64"/>
  <c r="A53" i="64"/>
  <c r="C52" i="64"/>
  <c r="D51" i="64" s="1"/>
  <c r="A22" i="64"/>
  <c r="C21" i="64"/>
  <c r="D20" i="64" s="1"/>
  <c r="D15" i="64"/>
  <c r="D10" i="64"/>
  <c r="A4" i="64"/>
  <c r="C62" i="66"/>
  <c r="D59" i="66" s="1"/>
  <c r="D61" i="66"/>
  <c r="D60" i="66"/>
  <c r="D58" i="66"/>
  <c r="D57" i="66"/>
  <c r="D56" i="66"/>
  <c r="A53" i="66"/>
  <c r="C52" i="66"/>
  <c r="D51" i="66" s="1"/>
  <c r="D28" i="66"/>
  <c r="A22" i="66"/>
  <c r="C21" i="66"/>
  <c r="D19" i="66" s="1"/>
  <c r="D20" i="66"/>
  <c r="D8" i="66"/>
  <c r="A4" i="66"/>
  <c r="C62" i="65"/>
  <c r="D61" i="65" s="1"/>
  <c r="D56" i="65"/>
  <c r="A53" i="65"/>
  <c r="C52" i="65"/>
  <c r="D51" i="65" s="1"/>
  <c r="A22" i="65"/>
  <c r="C21" i="65"/>
  <c r="D20" i="65" s="1"/>
  <c r="A4" i="65"/>
  <c r="C62" i="62"/>
  <c r="D61" i="62" s="1"/>
  <c r="D59" i="62"/>
  <c r="D58" i="62"/>
  <c r="D56" i="62"/>
  <c r="A53" i="62"/>
  <c r="C52" i="62"/>
  <c r="D51" i="62" s="1"/>
  <c r="D36" i="62"/>
  <c r="A22" i="62"/>
  <c r="C21" i="62"/>
  <c r="D20" i="62" s="1"/>
  <c r="D19" i="62"/>
  <c r="D18" i="62"/>
  <c r="D17" i="62"/>
  <c r="D15" i="62"/>
  <c r="D14" i="62"/>
  <c r="D13" i="62"/>
  <c r="D11" i="62"/>
  <c r="D10" i="62"/>
  <c r="D9" i="62"/>
  <c r="D7" i="62"/>
  <c r="D6" i="62"/>
  <c r="A4" i="62"/>
  <c r="C62" i="56"/>
  <c r="D61" i="56" s="1"/>
  <c r="D60" i="56"/>
  <c r="D59" i="56"/>
  <c r="D56" i="56"/>
  <c r="D55" i="56"/>
  <c r="A53" i="56"/>
  <c r="C52" i="56"/>
  <c r="D49" i="56" s="1"/>
  <c r="D50" i="56"/>
  <c r="D48" i="56"/>
  <c r="D47" i="56"/>
  <c r="D44" i="56"/>
  <c r="D43" i="56"/>
  <c r="D42" i="56"/>
  <c r="D39" i="56"/>
  <c r="D38" i="56"/>
  <c r="D36" i="56"/>
  <c r="D34" i="56"/>
  <c r="D32" i="56"/>
  <c r="D31" i="56"/>
  <c r="D28" i="56"/>
  <c r="D27" i="56"/>
  <c r="D26" i="56"/>
  <c r="A22" i="56"/>
  <c r="C21" i="56"/>
  <c r="D20" i="56" s="1"/>
  <c r="D13" i="56"/>
  <c r="D9" i="56"/>
  <c r="A4" i="56"/>
  <c r="D9" i="65" l="1"/>
  <c r="D36" i="66"/>
  <c r="D6" i="64"/>
  <c r="D11" i="64"/>
  <c r="D17" i="64"/>
  <c r="D36" i="68"/>
  <c r="D7" i="70"/>
  <c r="D15" i="70"/>
  <c r="D24" i="71"/>
  <c r="D40" i="71"/>
  <c r="D36" i="72"/>
  <c r="D13" i="65"/>
  <c r="D32" i="65"/>
  <c r="D12" i="66"/>
  <c r="D40" i="66"/>
  <c r="D7" i="64"/>
  <c r="D13" i="64"/>
  <c r="D18" i="64"/>
  <c r="D12" i="68"/>
  <c r="D40" i="68"/>
  <c r="D12" i="69"/>
  <c r="D8" i="70"/>
  <c r="D16" i="70"/>
  <c r="D24" i="70"/>
  <c r="D28" i="71"/>
  <c r="D44" i="71"/>
  <c r="D55" i="71"/>
  <c r="D8" i="72"/>
  <c r="D16" i="72"/>
  <c r="D40" i="72"/>
  <c r="D58" i="56"/>
  <c r="D17" i="65"/>
  <c r="D48" i="65"/>
  <c r="D16" i="66"/>
  <c r="D24" i="66"/>
  <c r="D44" i="66"/>
  <c r="D9" i="64"/>
  <c r="D14" i="64"/>
  <c r="D19" i="64"/>
  <c r="D16" i="68"/>
  <c r="D24" i="68"/>
  <c r="D44" i="68"/>
  <c r="D16" i="69"/>
  <c r="D24" i="69"/>
  <c r="D40" i="69"/>
  <c r="D11" i="70"/>
  <c r="D20" i="70"/>
  <c r="D28" i="70"/>
  <c r="D58" i="70"/>
  <c r="D32" i="71"/>
  <c r="D48" i="71"/>
  <c r="D60" i="71"/>
  <c r="D9" i="72"/>
  <c r="D17" i="72"/>
  <c r="D24" i="72"/>
  <c r="D44" i="72"/>
  <c r="D58" i="46"/>
  <c r="D10" i="56"/>
  <c r="D14" i="56"/>
  <c r="D18" i="56"/>
  <c r="D6" i="65"/>
  <c r="D14" i="65"/>
  <c r="D6" i="67"/>
  <c r="D59" i="68"/>
  <c r="D13" i="69"/>
  <c r="D17" i="69"/>
  <c r="D55" i="70"/>
  <c r="D7" i="56"/>
  <c r="D11" i="56"/>
  <c r="D15" i="56"/>
  <c r="D19" i="56"/>
  <c r="D24" i="56"/>
  <c r="D30" i="56"/>
  <c r="D35" i="56"/>
  <c r="D40" i="56"/>
  <c r="D46" i="56"/>
  <c r="D51" i="56"/>
  <c r="D8" i="62"/>
  <c r="D12" i="62"/>
  <c r="D16" i="62"/>
  <c r="D28" i="62"/>
  <c r="D44" i="62"/>
  <c r="D55" i="62"/>
  <c r="D60" i="62"/>
  <c r="D7" i="65"/>
  <c r="D11" i="65"/>
  <c r="D15" i="65"/>
  <c r="D19" i="65"/>
  <c r="D24" i="65"/>
  <c r="D40" i="65"/>
  <c r="D59" i="65"/>
  <c r="D32" i="66"/>
  <c r="D48" i="66"/>
  <c r="D8" i="64"/>
  <c r="D12" i="64"/>
  <c r="D16" i="64"/>
  <c r="D28" i="64"/>
  <c r="D44" i="64"/>
  <c r="D55" i="64"/>
  <c r="D60" i="64"/>
  <c r="D7" i="67"/>
  <c r="D11" i="67"/>
  <c r="D15" i="67"/>
  <c r="D19" i="67"/>
  <c r="D58" i="67"/>
  <c r="D32" i="68"/>
  <c r="D48" i="68"/>
  <c r="D56" i="68"/>
  <c r="D60" i="68"/>
  <c r="D6" i="69"/>
  <c r="D10" i="69"/>
  <c r="D14" i="69"/>
  <c r="D18" i="69"/>
  <c r="D58" i="69"/>
  <c r="D9" i="70"/>
  <c r="D13" i="70"/>
  <c r="D17" i="70"/>
  <c r="D36" i="70"/>
  <c r="D56" i="70"/>
  <c r="D60" i="70"/>
  <c r="D6" i="71"/>
  <c r="D10" i="71"/>
  <c r="D14" i="71"/>
  <c r="D18" i="71"/>
  <c r="D58" i="71"/>
  <c r="D32" i="72"/>
  <c r="D48" i="72"/>
  <c r="D28" i="46"/>
  <c r="D17" i="56"/>
  <c r="D36" i="64"/>
  <c r="D13" i="67"/>
  <c r="D17" i="67"/>
  <c r="D58" i="68"/>
  <c r="D6" i="56"/>
  <c r="D24" i="62"/>
  <c r="D40" i="62"/>
  <c r="D10" i="65"/>
  <c r="D18" i="65"/>
  <c r="D36" i="65"/>
  <c r="D58" i="65"/>
  <c r="D24" i="64"/>
  <c r="D40" i="64"/>
  <c r="D10" i="67"/>
  <c r="D14" i="67"/>
  <c r="D18" i="67"/>
  <c r="D56" i="67"/>
  <c r="D55" i="68"/>
  <c r="D59" i="70"/>
  <c r="D13" i="71"/>
  <c r="D17" i="71"/>
  <c r="D56" i="71"/>
  <c r="D8" i="56"/>
  <c r="D12" i="56"/>
  <c r="D16" i="56"/>
  <c r="D32" i="62"/>
  <c r="D48" i="62"/>
  <c r="D8" i="65"/>
  <c r="D12" i="65"/>
  <c r="D16" i="65"/>
  <c r="D28" i="65"/>
  <c r="D44" i="65"/>
  <c r="D55" i="65"/>
  <c r="D60" i="65"/>
  <c r="D32" i="64"/>
  <c r="D48" i="64"/>
  <c r="D8" i="67"/>
  <c r="D12" i="67"/>
  <c r="D16" i="67"/>
  <c r="D60" i="67"/>
  <c r="D57" i="68"/>
  <c r="D7" i="69"/>
  <c r="D11" i="69"/>
  <c r="D15" i="69"/>
  <c r="D59" i="69"/>
  <c r="D6" i="70"/>
  <c r="D10" i="70"/>
  <c r="D14" i="70"/>
  <c r="D18" i="70"/>
  <c r="D57" i="70"/>
  <c r="D7" i="71"/>
  <c r="D11" i="71"/>
  <c r="D15" i="71"/>
  <c r="D59" i="71"/>
  <c r="D32" i="46"/>
  <c r="D57" i="46"/>
  <c r="D58" i="60"/>
  <c r="D56" i="60"/>
  <c r="D59" i="60"/>
  <c r="D32" i="60"/>
  <c r="D48" i="60"/>
  <c r="D24" i="60"/>
  <c r="D28" i="60"/>
  <c r="D58" i="61"/>
  <c r="D60" i="61"/>
  <c r="D56" i="61"/>
  <c r="D61" i="61"/>
  <c r="D36" i="61"/>
  <c r="D24" i="61"/>
  <c r="D40" i="61"/>
  <c r="D28" i="61"/>
  <c r="D44" i="61"/>
  <c r="D32" i="61"/>
  <c r="D48" i="61"/>
  <c r="D56" i="55"/>
  <c r="D55" i="55"/>
  <c r="D60" i="55"/>
  <c r="D58" i="55"/>
  <c r="D56" i="54"/>
  <c r="D58" i="54"/>
  <c r="D59" i="54"/>
  <c r="D55" i="54"/>
  <c r="D60" i="54"/>
  <c r="D55" i="53"/>
  <c r="D60" i="53"/>
  <c r="D56" i="53"/>
  <c r="D58" i="53"/>
  <c r="D57" i="53"/>
  <c r="D8" i="53"/>
  <c r="D12" i="53"/>
  <c r="D10" i="73" s="1"/>
  <c r="D16" i="53"/>
  <c r="D14" i="73" s="1"/>
  <c r="D20" i="53"/>
  <c r="D18" i="73" s="1"/>
  <c r="D60" i="46"/>
  <c r="D56" i="46"/>
  <c r="D61" i="46"/>
  <c r="D36" i="46"/>
  <c r="D24" i="46"/>
  <c r="D40" i="46"/>
  <c r="D8" i="46"/>
  <c r="D16" i="46"/>
  <c r="D9" i="46"/>
  <c r="D13" i="46"/>
  <c r="D17" i="46"/>
  <c r="D12" i="46"/>
  <c r="D20" i="46"/>
  <c r="D25" i="46"/>
  <c r="D29" i="46"/>
  <c r="D33" i="46"/>
  <c r="D37" i="46"/>
  <c r="D41" i="46"/>
  <c r="D45" i="46"/>
  <c r="D49" i="46"/>
  <c r="D6" i="46"/>
  <c r="D10" i="46"/>
  <c r="D14" i="46"/>
  <c r="D18" i="46"/>
  <c r="D26" i="46"/>
  <c r="D30" i="46"/>
  <c r="D34" i="46"/>
  <c r="D38" i="46"/>
  <c r="D42" i="46"/>
  <c r="D46" i="46"/>
  <c r="D50" i="46"/>
  <c r="D48" i="46"/>
  <c r="D7" i="46"/>
  <c r="D11" i="46"/>
  <c r="D15" i="46"/>
  <c r="D27" i="46"/>
  <c r="D31" i="46"/>
  <c r="D35" i="46"/>
  <c r="D39" i="46"/>
  <c r="D43" i="46"/>
  <c r="D47" i="46"/>
  <c r="D55" i="46"/>
  <c r="D13" i="53"/>
  <c r="D11" i="73" s="1"/>
  <c r="D25" i="53"/>
  <c r="D37" i="53"/>
  <c r="D45" i="53"/>
  <c r="D49" i="53"/>
  <c r="D24" i="53"/>
  <c r="D32" i="53"/>
  <c r="D40" i="53"/>
  <c r="D48" i="53"/>
  <c r="D9" i="53"/>
  <c r="D17" i="53"/>
  <c r="D29" i="53"/>
  <c r="D6" i="53"/>
  <c r="D10" i="53"/>
  <c r="D14" i="53"/>
  <c r="D18" i="53"/>
  <c r="D26" i="53"/>
  <c r="D22" i="73" s="1"/>
  <c r="D30" i="53"/>
  <c r="D34" i="53"/>
  <c r="D30" i="73" s="1"/>
  <c r="D38" i="53"/>
  <c r="D34" i="73" s="1"/>
  <c r="D42" i="53"/>
  <c r="D46" i="53"/>
  <c r="D50" i="53"/>
  <c r="D46" i="73" s="1"/>
  <c r="D28" i="53"/>
  <c r="D24" i="73" s="1"/>
  <c r="D36" i="53"/>
  <c r="D32" i="73" s="1"/>
  <c r="D44" i="53"/>
  <c r="D33" i="53"/>
  <c r="D41" i="53"/>
  <c r="D7" i="53"/>
  <c r="D11" i="53"/>
  <c r="D15" i="53"/>
  <c r="D27" i="53"/>
  <c r="D23" i="73" s="1"/>
  <c r="D31" i="53"/>
  <c r="D35" i="53"/>
  <c r="D39" i="53"/>
  <c r="D35" i="73" s="1"/>
  <c r="D43" i="53"/>
  <c r="D39" i="73" s="1"/>
  <c r="D47" i="53"/>
  <c r="D43" i="73" s="1"/>
  <c r="D28" i="54"/>
  <c r="D36" i="54"/>
  <c r="D44" i="54"/>
  <c r="D25" i="54"/>
  <c r="D29" i="54"/>
  <c r="D33" i="54"/>
  <c r="D37" i="54"/>
  <c r="D41" i="54"/>
  <c r="D45" i="54"/>
  <c r="D49" i="54"/>
  <c r="D57" i="54"/>
  <c r="D24" i="54"/>
  <c r="D32" i="54"/>
  <c r="D40" i="54"/>
  <c r="D48" i="54"/>
  <c r="D26" i="54"/>
  <c r="D30" i="54"/>
  <c r="D34" i="54"/>
  <c r="D38" i="54"/>
  <c r="D42" i="54"/>
  <c r="D46" i="54"/>
  <c r="D50" i="54"/>
  <c r="D27" i="54"/>
  <c r="D31" i="54"/>
  <c r="D35" i="54"/>
  <c r="D39" i="54"/>
  <c r="D43" i="54"/>
  <c r="D47" i="54"/>
  <c r="D24" i="55"/>
  <c r="D28" i="55"/>
  <c r="D32" i="55"/>
  <c r="D36" i="55"/>
  <c r="D40" i="55"/>
  <c r="D44" i="55"/>
  <c r="D48" i="55"/>
  <c r="D25" i="55"/>
  <c r="D29" i="55"/>
  <c r="D33" i="55"/>
  <c r="D37" i="55"/>
  <c r="D41" i="55"/>
  <c r="D45" i="55"/>
  <c r="D49" i="55"/>
  <c r="D57" i="55"/>
  <c r="D26" i="55"/>
  <c r="D30" i="55"/>
  <c r="D34" i="55"/>
  <c r="D38" i="55"/>
  <c r="D42" i="55"/>
  <c r="D46" i="55"/>
  <c r="D50" i="55"/>
  <c r="D27" i="55"/>
  <c r="D31" i="55"/>
  <c r="D35" i="55"/>
  <c r="D39" i="55"/>
  <c r="D43" i="55"/>
  <c r="D47" i="55"/>
  <c r="D25" i="61"/>
  <c r="D29" i="61"/>
  <c r="D33" i="61"/>
  <c r="D37" i="61"/>
  <c r="D41" i="61"/>
  <c r="D45" i="61"/>
  <c r="D49" i="61"/>
  <c r="D26" i="61"/>
  <c r="D30" i="61"/>
  <c r="D34" i="61"/>
  <c r="D38" i="61"/>
  <c r="D42" i="61"/>
  <c r="D46" i="61"/>
  <c r="D50" i="61"/>
  <c r="D27" i="61"/>
  <c r="D31" i="61"/>
  <c r="D35" i="61"/>
  <c r="D39" i="61"/>
  <c r="D43" i="61"/>
  <c r="D47" i="61"/>
  <c r="D55" i="61"/>
  <c r="D36" i="60"/>
  <c r="D40" i="60"/>
  <c r="D44" i="60"/>
  <c r="D25" i="60"/>
  <c r="D29" i="60"/>
  <c r="D33" i="60"/>
  <c r="D37" i="60"/>
  <c r="D41" i="60"/>
  <c r="D45" i="60"/>
  <c r="D49" i="60"/>
  <c r="D57" i="60"/>
  <c r="D62" i="60" s="1"/>
  <c r="D26" i="60"/>
  <c r="D30" i="60"/>
  <c r="D34" i="60"/>
  <c r="D38" i="60"/>
  <c r="D42" i="60"/>
  <c r="D46" i="60"/>
  <c r="D50" i="60"/>
  <c r="D27" i="60"/>
  <c r="D31" i="60"/>
  <c r="D35" i="60"/>
  <c r="D39" i="60"/>
  <c r="D43" i="60"/>
  <c r="D47" i="60"/>
  <c r="D25" i="72"/>
  <c r="D29" i="72"/>
  <c r="D33" i="72"/>
  <c r="D37" i="72"/>
  <c r="D41" i="72"/>
  <c r="D45" i="72"/>
  <c r="D49" i="72"/>
  <c r="D6" i="72"/>
  <c r="D10" i="72"/>
  <c r="D14" i="72"/>
  <c r="D18" i="72"/>
  <c r="D26" i="72"/>
  <c r="D30" i="72"/>
  <c r="D34" i="72"/>
  <c r="D38" i="72"/>
  <c r="D42" i="72"/>
  <c r="D46" i="72"/>
  <c r="D50" i="72"/>
  <c r="D7" i="72"/>
  <c r="D11" i="72"/>
  <c r="D15" i="72"/>
  <c r="D27" i="72"/>
  <c r="D31" i="72"/>
  <c r="D35" i="72"/>
  <c r="D39" i="72"/>
  <c r="D43" i="72"/>
  <c r="D47" i="72"/>
  <c r="D55" i="72"/>
  <c r="D25" i="71"/>
  <c r="D29" i="71"/>
  <c r="D33" i="71"/>
  <c r="D37" i="71"/>
  <c r="D41" i="71"/>
  <c r="D45" i="71"/>
  <c r="D49" i="71"/>
  <c r="D57" i="71"/>
  <c r="D62" i="71" s="1"/>
  <c r="D26" i="71"/>
  <c r="D30" i="71"/>
  <c r="D34" i="71"/>
  <c r="D38" i="71"/>
  <c r="D42" i="71"/>
  <c r="D46" i="71"/>
  <c r="D50" i="71"/>
  <c r="D27" i="71"/>
  <c r="D31" i="71"/>
  <c r="D35" i="71"/>
  <c r="D39" i="71"/>
  <c r="D43" i="71"/>
  <c r="D47" i="71"/>
  <c r="D40" i="70"/>
  <c r="D44" i="70"/>
  <c r="D48" i="70"/>
  <c r="D25" i="70"/>
  <c r="D29" i="70"/>
  <c r="D33" i="70"/>
  <c r="D37" i="70"/>
  <c r="D41" i="70"/>
  <c r="D45" i="70"/>
  <c r="D49" i="70"/>
  <c r="D26" i="70"/>
  <c r="D30" i="70"/>
  <c r="D34" i="70"/>
  <c r="D38" i="70"/>
  <c r="D42" i="70"/>
  <c r="D46" i="70"/>
  <c r="D50" i="70"/>
  <c r="D27" i="70"/>
  <c r="D31" i="70"/>
  <c r="D35" i="70"/>
  <c r="D39" i="70"/>
  <c r="D43" i="70"/>
  <c r="D47" i="70"/>
  <c r="D25" i="69"/>
  <c r="D29" i="69"/>
  <c r="D33" i="69"/>
  <c r="D37" i="69"/>
  <c r="D41" i="69"/>
  <c r="D45" i="69"/>
  <c r="D49" i="69"/>
  <c r="D57" i="69"/>
  <c r="D26" i="69"/>
  <c r="D30" i="69"/>
  <c r="D34" i="69"/>
  <c r="D38" i="69"/>
  <c r="D42" i="69"/>
  <c r="D46" i="69"/>
  <c r="D50" i="69"/>
  <c r="D27" i="69"/>
  <c r="D31" i="69"/>
  <c r="D35" i="69"/>
  <c r="D39" i="69"/>
  <c r="D43" i="69"/>
  <c r="D47" i="69"/>
  <c r="D29" i="68"/>
  <c r="D37" i="68"/>
  <c r="D49" i="68"/>
  <c r="D6" i="68"/>
  <c r="D10" i="68"/>
  <c r="D14" i="68"/>
  <c r="D18" i="68"/>
  <c r="D26" i="68"/>
  <c r="D30" i="68"/>
  <c r="D34" i="68"/>
  <c r="D38" i="68"/>
  <c r="D42" i="68"/>
  <c r="D46" i="68"/>
  <c r="D50" i="68"/>
  <c r="D9" i="68"/>
  <c r="D13" i="68"/>
  <c r="D17" i="68"/>
  <c r="D25" i="68"/>
  <c r="D33" i="68"/>
  <c r="D41" i="68"/>
  <c r="D45" i="68"/>
  <c r="D7" i="68"/>
  <c r="D11" i="68"/>
  <c r="D15" i="68"/>
  <c r="D27" i="68"/>
  <c r="D31" i="68"/>
  <c r="D35" i="68"/>
  <c r="D39" i="68"/>
  <c r="D43" i="68"/>
  <c r="D47" i="68"/>
  <c r="D24" i="67"/>
  <c r="D28" i="67"/>
  <c r="D32" i="67"/>
  <c r="D36" i="67"/>
  <c r="D40" i="67"/>
  <c r="D48" i="67"/>
  <c r="D25" i="67"/>
  <c r="D29" i="67"/>
  <c r="D33" i="67"/>
  <c r="D37" i="67"/>
  <c r="D41" i="67"/>
  <c r="D45" i="67"/>
  <c r="D49" i="67"/>
  <c r="D57" i="67"/>
  <c r="D61" i="67"/>
  <c r="D44" i="67"/>
  <c r="D26" i="67"/>
  <c r="D30" i="67"/>
  <c r="D34" i="67"/>
  <c r="D38" i="67"/>
  <c r="D42" i="67"/>
  <c r="D46" i="67"/>
  <c r="D50" i="67"/>
  <c r="D27" i="67"/>
  <c r="D31" i="67"/>
  <c r="D35" i="67"/>
  <c r="D39" i="67"/>
  <c r="D43" i="67"/>
  <c r="D47" i="67"/>
  <c r="D25" i="64"/>
  <c r="D29" i="64"/>
  <c r="D33" i="64"/>
  <c r="D37" i="64"/>
  <c r="D41" i="64"/>
  <c r="D45" i="64"/>
  <c r="D49" i="64"/>
  <c r="D57" i="64"/>
  <c r="D26" i="64"/>
  <c r="D30" i="64"/>
  <c r="D34" i="64"/>
  <c r="D38" i="64"/>
  <c r="D42" i="64"/>
  <c r="D46" i="64"/>
  <c r="D50" i="64"/>
  <c r="D27" i="64"/>
  <c r="D31" i="64"/>
  <c r="D35" i="64"/>
  <c r="D39" i="64"/>
  <c r="D43" i="64"/>
  <c r="D47" i="64"/>
  <c r="D29" i="66"/>
  <c r="D37" i="66"/>
  <c r="D45" i="66"/>
  <c r="D49" i="66"/>
  <c r="D30" i="66"/>
  <c r="D38" i="66"/>
  <c r="D42" i="66"/>
  <c r="D50" i="66"/>
  <c r="D9" i="66"/>
  <c r="D13" i="66"/>
  <c r="D17" i="66"/>
  <c r="D25" i="66"/>
  <c r="D33" i="66"/>
  <c r="D41" i="66"/>
  <c r="D6" i="66"/>
  <c r="D10" i="66"/>
  <c r="D14" i="66"/>
  <c r="D18" i="66"/>
  <c r="D26" i="66"/>
  <c r="D34" i="66"/>
  <c r="D46" i="66"/>
  <c r="D7" i="66"/>
  <c r="D11" i="66"/>
  <c r="D15" i="66"/>
  <c r="D27" i="66"/>
  <c r="D31" i="66"/>
  <c r="D35" i="66"/>
  <c r="D39" i="66"/>
  <c r="D43" i="66"/>
  <c r="D47" i="66"/>
  <c r="D55" i="66"/>
  <c r="D25" i="65"/>
  <c r="D29" i="65"/>
  <c r="D33" i="65"/>
  <c r="D37" i="65"/>
  <c r="D41" i="65"/>
  <c r="D45" i="65"/>
  <c r="D49" i="65"/>
  <c r="D57" i="65"/>
  <c r="D26" i="65"/>
  <c r="D30" i="65"/>
  <c r="D34" i="65"/>
  <c r="D38" i="65"/>
  <c r="D42" i="65"/>
  <c r="D46" i="65"/>
  <c r="D50" i="65"/>
  <c r="D27" i="65"/>
  <c r="D31" i="65"/>
  <c r="D35" i="65"/>
  <c r="D39" i="65"/>
  <c r="D43" i="65"/>
  <c r="D47" i="65"/>
  <c r="D25" i="62"/>
  <c r="D29" i="62"/>
  <c r="D33" i="62"/>
  <c r="D37" i="62"/>
  <c r="D41" i="62"/>
  <c r="D45" i="62"/>
  <c r="D49" i="62"/>
  <c r="D57" i="62"/>
  <c r="D26" i="62"/>
  <c r="D30" i="62"/>
  <c r="D34" i="62"/>
  <c r="D38" i="62"/>
  <c r="D42" i="62"/>
  <c r="D46" i="62"/>
  <c r="D50" i="62"/>
  <c r="D27" i="62"/>
  <c r="D31" i="62"/>
  <c r="D35" i="62"/>
  <c r="D39" i="62"/>
  <c r="D43" i="62"/>
  <c r="D47" i="62"/>
  <c r="D25" i="56"/>
  <c r="D29" i="56"/>
  <c r="D33" i="56"/>
  <c r="D37" i="56"/>
  <c r="D41" i="56"/>
  <c r="D45" i="56"/>
  <c r="D57" i="56"/>
  <c r="D62" i="56" s="1"/>
  <c r="C62" i="63"/>
  <c r="A53" i="63"/>
  <c r="C52" i="63"/>
  <c r="A22" i="63"/>
  <c r="C21" i="63"/>
  <c r="A4" i="63"/>
  <c r="D55" i="73"/>
  <c r="D47" i="73"/>
  <c r="D28" i="73"/>
  <c r="D27" i="73"/>
  <c r="D17" i="73"/>
  <c r="D6" i="73"/>
  <c r="D52" i="56" l="1"/>
  <c r="D21" i="70"/>
  <c r="D21" i="62"/>
  <c r="D21" i="64"/>
  <c r="D21" i="56"/>
  <c r="D52" i="62"/>
  <c r="D62" i="65"/>
  <c r="D62" i="66"/>
  <c r="D21" i="66"/>
  <c r="D62" i="64"/>
  <c r="D62" i="69"/>
  <c r="D52" i="71"/>
  <c r="D52" i="72"/>
  <c r="D62" i="68"/>
  <c r="D52" i="68"/>
  <c r="D62" i="72"/>
  <c r="D62" i="70"/>
  <c r="D21" i="67"/>
  <c r="D62" i="55"/>
  <c r="D21" i="69"/>
  <c r="D62" i="62"/>
  <c r="D52" i="65"/>
  <c r="D52" i="66"/>
  <c r="D52" i="64"/>
  <c r="D62" i="67"/>
  <c r="D52" i="69"/>
  <c r="D52" i="70"/>
  <c r="D21" i="71"/>
  <c r="D21" i="65"/>
  <c r="D52" i="60"/>
  <c r="D62" i="61"/>
  <c r="D52" i="61"/>
  <c r="D62" i="54"/>
  <c r="D62" i="53"/>
  <c r="D62" i="46"/>
  <c r="C49" i="73"/>
  <c r="F49" i="73" s="1"/>
  <c r="D52" i="46"/>
  <c r="D21" i="46"/>
  <c r="D52" i="53"/>
  <c r="D21" i="53"/>
  <c r="D52" i="54"/>
  <c r="D52" i="55"/>
  <c r="D21" i="72"/>
  <c r="D21" i="68"/>
  <c r="D52" i="67"/>
  <c r="D59" i="63"/>
  <c r="D56" i="63"/>
  <c r="D60" i="63"/>
  <c r="D55" i="63"/>
  <c r="D57" i="63"/>
  <c r="D61" i="63"/>
  <c r="D58" i="63"/>
  <c r="D25" i="63"/>
  <c r="D29" i="63"/>
  <c r="D33" i="63"/>
  <c r="D37" i="63"/>
  <c r="D41" i="63"/>
  <c r="D45" i="63"/>
  <c r="D49" i="63"/>
  <c r="D44" i="63"/>
  <c r="D26" i="63"/>
  <c r="D30" i="63"/>
  <c r="D34" i="63"/>
  <c r="D38" i="63"/>
  <c r="D42" i="63"/>
  <c r="D46" i="63"/>
  <c r="D50" i="63"/>
  <c r="D32" i="63"/>
  <c r="D40" i="63"/>
  <c r="D48" i="63"/>
  <c r="D27" i="63"/>
  <c r="D31" i="63"/>
  <c r="D35" i="63"/>
  <c r="D39" i="63"/>
  <c r="D43" i="63"/>
  <c r="D47" i="63"/>
  <c r="D51" i="63"/>
  <c r="D28" i="63"/>
  <c r="D36" i="63"/>
  <c r="D24" i="63"/>
  <c r="D7" i="63"/>
  <c r="D11" i="63"/>
  <c r="D15" i="63"/>
  <c r="D19" i="63"/>
  <c r="D6" i="63"/>
  <c r="D14" i="63"/>
  <c r="D8" i="63"/>
  <c r="D12" i="63"/>
  <c r="D16" i="63"/>
  <c r="D20" i="63"/>
  <c r="D17" i="63"/>
  <c r="D10" i="63"/>
  <c r="D9" i="63"/>
  <c r="D13" i="63"/>
  <c r="D18" i="63"/>
  <c r="D52" i="73"/>
  <c r="D53" i="73"/>
  <c r="D7" i="73"/>
  <c r="D15" i="73"/>
  <c r="D20" i="73"/>
  <c r="D26" i="73"/>
  <c r="D31" i="73"/>
  <c r="D36" i="73"/>
  <c r="D54" i="73"/>
  <c r="D8" i="73"/>
  <c r="D12" i="73"/>
  <c r="D16" i="73"/>
  <c r="D4" i="73"/>
  <c r="D5" i="73"/>
  <c r="D9" i="73"/>
  <c r="D13" i="73"/>
  <c r="D25" i="73"/>
  <c r="D29" i="73"/>
  <c r="D33" i="73"/>
  <c r="D37" i="73"/>
  <c r="D41" i="73"/>
  <c r="D45" i="73"/>
  <c r="D51" i="73"/>
  <c r="D38" i="73"/>
  <c r="D42" i="73"/>
  <c r="C51" i="73"/>
  <c r="F51" i="73" l="1"/>
  <c r="D62" i="63"/>
  <c r="G51" i="73"/>
  <c r="E51" i="73"/>
  <c r="E49" i="73"/>
  <c r="G49" i="73"/>
  <c r="D21" i="63"/>
  <c r="D21" i="73"/>
  <c r="D52" i="63"/>
  <c r="C54" i="73"/>
  <c r="F54" i="73" s="1"/>
  <c r="C53" i="73"/>
  <c r="F53" i="73" s="1"/>
  <c r="C50" i="73"/>
  <c r="F50" i="73" s="1"/>
  <c r="C52" i="73"/>
  <c r="F52" i="73" s="1"/>
  <c r="C55" i="73"/>
  <c r="F55" i="73" s="1"/>
  <c r="G55" i="73" l="1"/>
  <c r="E55" i="73"/>
  <c r="G54" i="73"/>
  <c r="E54" i="73"/>
  <c r="G52" i="73"/>
  <c r="E52" i="73"/>
  <c r="G50" i="73"/>
  <c r="E50" i="73"/>
  <c r="G53" i="73"/>
  <c r="E53" i="73"/>
  <c r="C6" i="73"/>
  <c r="F6" i="73" s="1"/>
  <c r="C20" i="73"/>
  <c r="F20" i="73" s="1"/>
  <c r="C45" i="73"/>
  <c r="F45" i="73" s="1"/>
  <c r="C41" i="73"/>
  <c r="F41" i="73" s="1"/>
  <c r="C37" i="73"/>
  <c r="F37" i="73" s="1"/>
  <c r="C33" i="73"/>
  <c r="F33" i="73" s="1"/>
  <c r="C27" i="73"/>
  <c r="F27" i="73" s="1"/>
  <c r="C44" i="73"/>
  <c r="F44" i="73" s="1"/>
  <c r="C40" i="73"/>
  <c r="F40" i="73" s="1"/>
  <c r="C36" i="73"/>
  <c r="F36" i="73" s="1"/>
  <c r="C32" i="73"/>
  <c r="F32" i="73" s="1"/>
  <c r="C28" i="73"/>
  <c r="F28" i="73" s="1"/>
  <c r="C47" i="73"/>
  <c r="F47" i="73" s="1"/>
  <c r="C43" i="73"/>
  <c r="F43" i="73" s="1"/>
  <c r="C39" i="73"/>
  <c r="F39" i="73" s="1"/>
  <c r="C35" i="73"/>
  <c r="F35" i="73" s="1"/>
  <c r="C31" i="73"/>
  <c r="F31" i="73" s="1"/>
  <c r="C46" i="73"/>
  <c r="F46" i="73" s="1"/>
  <c r="C42" i="73"/>
  <c r="F42" i="73" s="1"/>
  <c r="C38" i="73"/>
  <c r="F38" i="73" s="1"/>
  <c r="C34" i="73"/>
  <c r="F34" i="73" s="1"/>
  <c r="C30" i="73"/>
  <c r="F30" i="73" s="1"/>
  <c r="C29" i="73"/>
  <c r="F29" i="73" s="1"/>
  <c r="C24" i="73"/>
  <c r="F24" i="73" s="1"/>
  <c r="C26" i="73"/>
  <c r="F26" i="73" s="1"/>
  <c r="C23" i="73"/>
  <c r="F23" i="73" s="1"/>
  <c r="C22" i="73"/>
  <c r="F22" i="73" s="1"/>
  <c r="C25" i="73"/>
  <c r="F25" i="73" s="1"/>
  <c r="C21" i="73"/>
  <c r="F21" i="73" s="1"/>
  <c r="C17" i="73"/>
  <c r="F17" i="73" s="1"/>
  <c r="C13" i="73"/>
  <c r="F13" i="73" s="1"/>
  <c r="C9" i="73"/>
  <c r="F9" i="73" s="1"/>
  <c r="C5" i="73"/>
  <c r="F5" i="73" s="1"/>
  <c r="C4" i="73"/>
  <c r="F4" i="73" s="1"/>
  <c r="C16" i="73"/>
  <c r="F16" i="73" s="1"/>
  <c r="C12" i="73"/>
  <c r="F12" i="73" s="1"/>
  <c r="C8" i="73"/>
  <c r="F8" i="73" s="1"/>
  <c r="C15" i="73"/>
  <c r="F15" i="73" s="1"/>
  <c r="C11" i="73"/>
  <c r="F11" i="73" s="1"/>
  <c r="C7" i="73"/>
  <c r="F7" i="73" s="1"/>
  <c r="C18" i="73"/>
  <c r="F18" i="73" s="1"/>
  <c r="C14" i="73"/>
  <c r="F14" i="73" s="1"/>
  <c r="C10" i="73"/>
  <c r="F10" i="73" s="1"/>
  <c r="G25" i="73" l="1"/>
  <c r="E25" i="73"/>
  <c r="G35" i="73"/>
  <c r="E35" i="73"/>
  <c r="E44" i="73"/>
  <c r="G44" i="73"/>
  <c r="G22" i="73"/>
  <c r="E22" i="73"/>
  <c r="G29" i="73"/>
  <c r="E29" i="73"/>
  <c r="G42" i="73"/>
  <c r="E42" i="73"/>
  <c r="G39" i="73"/>
  <c r="E39" i="73"/>
  <c r="G32" i="73"/>
  <c r="E32" i="73"/>
  <c r="G27" i="73"/>
  <c r="E27" i="73"/>
  <c r="G45" i="73"/>
  <c r="E45" i="73"/>
  <c r="G38" i="73"/>
  <c r="E38" i="73"/>
  <c r="G23" i="73"/>
  <c r="E23" i="73"/>
  <c r="G46" i="73"/>
  <c r="E46" i="73"/>
  <c r="G43" i="73"/>
  <c r="E43" i="73"/>
  <c r="E36" i="73"/>
  <c r="G36" i="73"/>
  <c r="E33" i="73"/>
  <c r="G33" i="73"/>
  <c r="G20" i="73"/>
  <c r="E20" i="73"/>
  <c r="E24" i="73"/>
  <c r="G24" i="73"/>
  <c r="G28" i="73"/>
  <c r="E28" i="73"/>
  <c r="G41" i="73"/>
  <c r="E41" i="73"/>
  <c r="G30" i="73"/>
  <c r="E30" i="73"/>
  <c r="E21" i="73"/>
  <c r="G21" i="73"/>
  <c r="G26" i="73"/>
  <c r="E26" i="73"/>
  <c r="G34" i="73"/>
  <c r="E34" i="73"/>
  <c r="G31" i="73"/>
  <c r="E31" i="73"/>
  <c r="G47" i="73"/>
  <c r="E47" i="73"/>
  <c r="G40" i="73"/>
  <c r="E40" i="73"/>
  <c r="E37" i="73"/>
  <c r="G37" i="73"/>
  <c r="G7" i="73"/>
  <c r="E7" i="73"/>
  <c r="E9" i="73"/>
  <c r="G9" i="73"/>
  <c r="G11" i="73"/>
  <c r="E11" i="73"/>
  <c r="E16" i="73"/>
  <c r="G16" i="73"/>
  <c r="E13" i="73"/>
  <c r="G13" i="73"/>
  <c r="G12" i="73"/>
  <c r="E12" i="73"/>
  <c r="G10" i="73"/>
  <c r="E10" i="73"/>
  <c r="G14" i="73"/>
  <c r="E14" i="73"/>
  <c r="G15" i="73"/>
  <c r="E15" i="73"/>
  <c r="E4" i="73"/>
  <c r="G4" i="73"/>
  <c r="E17" i="73"/>
  <c r="G17" i="73"/>
  <c r="G18" i="73"/>
  <c r="E18" i="73"/>
  <c r="E8" i="73"/>
  <c r="G8" i="73"/>
  <c r="E5" i="73"/>
  <c r="G5" i="73"/>
  <c r="G6" i="73"/>
  <c r="E6" i="73"/>
</calcChain>
</file>

<file path=xl/sharedStrings.xml><?xml version="1.0" encoding="utf-8"?>
<sst xmlns="http://schemas.openxmlformats.org/spreadsheetml/2006/main" count="2385" uniqueCount="121">
  <si>
    <t>Хранителни</t>
  </si>
  <si>
    <t>Пластмаса</t>
  </si>
  <si>
    <t>Гума</t>
  </si>
  <si>
    <t>Кожа</t>
  </si>
  <si>
    <t>Градински</t>
  </si>
  <si>
    <t>Дървесни</t>
  </si>
  <si>
    <t>Стъкло</t>
  </si>
  <si>
    <t>Метали</t>
  </si>
  <si>
    <t>Опасни</t>
  </si>
  <si>
    <t xml:space="preserve">Община </t>
  </si>
  <si>
    <t>Проба</t>
  </si>
  <si>
    <t>Сезон</t>
  </si>
  <si>
    <t>Хартия</t>
  </si>
  <si>
    <t>Картон</t>
  </si>
  <si>
    <t>Други</t>
  </si>
  <si>
    <t xml:space="preserve">Вид Отпадък </t>
  </si>
  <si>
    <t>Общо</t>
  </si>
  <si>
    <t>Текстил</t>
  </si>
  <si>
    <t>Население</t>
  </si>
  <si>
    <t>под 3000</t>
  </si>
  <si>
    <t xml:space="preserve">над 150 хиляди </t>
  </si>
  <si>
    <t>3000-25000</t>
  </si>
  <si>
    <t>50000-150000</t>
  </si>
  <si>
    <t>25000-50000</t>
  </si>
  <si>
    <t>Диапазон Население</t>
  </si>
  <si>
    <t xml:space="preserve">Пролет </t>
  </si>
  <si>
    <t xml:space="preserve">Лято </t>
  </si>
  <si>
    <t xml:space="preserve">Есен </t>
  </si>
  <si>
    <t xml:space="preserve">Зима </t>
  </si>
  <si>
    <t>Общо Тегло Проба | kg</t>
  </si>
  <si>
    <t>Дата д/м/г</t>
  </si>
  <si>
    <t xml:space="preserve">Инертни&gt;4 см </t>
  </si>
  <si>
    <t>Ситна Фракция&lt;4см</t>
  </si>
  <si>
    <t>Проба кг</t>
  </si>
  <si>
    <t>Проба %</t>
  </si>
  <si>
    <t xml:space="preserve">Общо Проби </t>
  </si>
  <si>
    <t>необходима разбивка</t>
  </si>
  <si>
    <t>20 01 27*</t>
  </si>
  <si>
    <t>20 01 13*</t>
  </si>
  <si>
    <t>20 01 27*</t>
  </si>
  <si>
    <t>20 01 29*</t>
  </si>
  <si>
    <t>20 01 14*</t>
  </si>
  <si>
    <t>20 01 15*</t>
  </si>
  <si>
    <t>20 01 19*</t>
  </si>
  <si>
    <t>20 01 17*</t>
  </si>
  <si>
    <t>16 01 13*</t>
  </si>
  <si>
    <t>20 01 31*</t>
  </si>
  <si>
    <t>20 01 21*</t>
  </si>
  <si>
    <t>15 02 02*</t>
  </si>
  <si>
    <t>20 01 37*</t>
  </si>
  <si>
    <t>15 01 10*</t>
  </si>
  <si>
    <t>20 01 33*</t>
  </si>
  <si>
    <t>20 01 35*</t>
  </si>
  <si>
    <t>20 01 23*</t>
  </si>
  <si>
    <t>20 01 26*</t>
  </si>
  <si>
    <t>Бои</t>
  </si>
  <si>
    <t>Лакове</t>
  </si>
  <si>
    <t>Разтворители</t>
  </si>
  <si>
    <t>Грундове</t>
  </si>
  <si>
    <t>Лепила</t>
  </si>
  <si>
    <t>Смоли</t>
  </si>
  <si>
    <t>Мастила</t>
  </si>
  <si>
    <t xml:space="preserve">Киселини </t>
  </si>
  <si>
    <t>Основи</t>
  </si>
  <si>
    <t>Фотографски материали</t>
  </si>
  <si>
    <t>Спирачни течности</t>
  </si>
  <si>
    <t>Антифризни течности</t>
  </si>
  <si>
    <t>Лекарства с изтекъл срок на годност</t>
  </si>
  <si>
    <t>Продукти, свързани с грижи по домашни любимци</t>
  </si>
  <si>
    <t>Живак, живачни термометри, живачни прекъсвачи, живачни ампули от бойлери и др</t>
  </si>
  <si>
    <t>Кърпи, парцали за избърсване, замърсени с опасни препарати</t>
  </si>
  <si>
    <t>Предпазни средства – ръкавици, маски, филтри и др., използвани при боядисване, нанасянето на покрития и почистване</t>
  </si>
  <si>
    <t>дървесина, съдържаща опасни вещества</t>
  </si>
  <si>
    <t>Празни опаковки от лаково бояджийски материали и покрития, домакински препарати и химикали, обозначени със символи за опасност (пиктограми) – картонени, пластмасови, стъклени, метални</t>
  </si>
  <si>
    <t>Оловни акумулаторни батерии</t>
  </si>
  <si>
    <t>Ni-Cd батерии</t>
  </si>
  <si>
    <t>Живак-съдържащи батерии</t>
  </si>
  <si>
    <t>Луминесцентни и флуоресцентни лампи, енергоспестяващи и други лампи, съдържащи живак</t>
  </si>
  <si>
    <t>Смазочни и моторни масла</t>
  </si>
  <si>
    <t>Код на Отпадъка</t>
  </si>
  <si>
    <t xml:space="preserve">Общо </t>
  </si>
  <si>
    <t xml:space="preserve">Перилни и почистващи препарати </t>
  </si>
  <si>
    <t>Препарати за растителна защита и борба с вредителите</t>
  </si>
  <si>
    <t xml:space="preserve">Електрически и електронни устройства </t>
  </si>
  <si>
    <t>Оборудване, съдържащо хлорирани и флуорирани въглеводороди</t>
  </si>
  <si>
    <t>Опасни кг</t>
  </si>
  <si>
    <t>Опасни %</t>
  </si>
  <si>
    <t>Други кг</t>
  </si>
  <si>
    <t>Други %</t>
  </si>
  <si>
    <t>-</t>
  </si>
  <si>
    <t xml:space="preserve">Хигиенни </t>
  </si>
  <si>
    <t xml:space="preserve">Композитни </t>
  </si>
  <si>
    <t xml:space="preserve">Зона </t>
  </si>
  <si>
    <t xml:space="preserve">Общо Зони </t>
  </si>
  <si>
    <t>Зона население</t>
  </si>
  <si>
    <t>Зона</t>
  </si>
  <si>
    <t>n/a</t>
  </si>
  <si>
    <t xml:space="preserve">Средни Стойности </t>
  </si>
  <si>
    <t>Зона | Наименование</t>
  </si>
  <si>
    <t>Средни Стойности Зона 1</t>
  </si>
  <si>
    <t>Средни Стойности Зона 2</t>
  </si>
  <si>
    <t>Средни Стойности Зона 3</t>
  </si>
  <si>
    <t>16 01 14*</t>
  </si>
  <si>
    <t>Описание</t>
  </si>
  <si>
    <t>ниско застрояване</t>
  </si>
  <si>
    <t>№ на камион</t>
  </si>
  <si>
    <t>Вид камион</t>
  </si>
  <si>
    <t>Метеорологични условия</t>
  </si>
  <si>
    <t>вариопреса</t>
  </si>
  <si>
    <t>слънчево, топло</t>
  </si>
  <si>
    <t xml:space="preserve"> СА0758ТН</t>
  </si>
  <si>
    <t>други неопределени</t>
  </si>
  <si>
    <t xml:space="preserve"> няма зониране</t>
  </si>
  <si>
    <t>Крушари</t>
  </si>
  <si>
    <t>ТХ7050ХС</t>
  </si>
  <si>
    <t xml:space="preserve"> слънчево</t>
  </si>
  <si>
    <t>памперси, дамски  превръзки</t>
  </si>
  <si>
    <t>прежда, домакинска гъба</t>
  </si>
  <si>
    <t>опаковки от няколко вида</t>
  </si>
  <si>
    <t>11.10.2022г.</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</si>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</sst>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quot;кг&quot;"/>
  </numFmts>
  <fonts count="7" x14ac:knownFonts="1">
    <font>
      <sz val="11"/>
      <color theme="1"/>
      <name val="Calibri"/>
      <family val="2"/>
      <charset val="204"/>
      <scheme val="minor"/>
    </font>
    <font>
      <sz val="11"/>
      <color theme="1"/>
      <name val="Calibri"/>
      <family val="2"/>
      <charset val="204"/>
      <scheme val="minor"/>
    </font>
    <font>
      <sz val="11"/>
      <color theme="1"/>
      <name val="Century Gothic"/>
      <family val="2"/>
      <charset val="204"/>
    </font>
    <font>
      <sz val="10"/>
      <color theme="1"/>
      <name val="Century Gothic"/>
      <family val="2"/>
      <charset val="204"/>
    </font>
    <font>
      <b/>
      <sz val="10"/>
      <color theme="1"/>
      <name val="Century Gothic"/>
      <family val="2"/>
      <charset val="204"/>
    </font>
    <font>
      <sz val="10"/>
      <name val="Century Gothic"/>
      <family val="2"/>
      <charset val="204"/>
    </font>
    <font>
      <sz val="8"/>
      <color theme="1"/>
      <name val="Century Gothic"/>
      <family val="2"/>
      <charset val="204"/>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7">
    <xf numFmtId="0" fontId="0" fillId="0" borderId="0" xfId="0"/>
    <xf numFmtId="0" fontId="2" fillId="0" borderId="0" xfId="0" applyFont="1"/>
    <xf numFmtId="0" fontId="3" fillId="0" borderId="1" xfId="0" applyFont="1" applyBorder="1"/>
    <xf numFmtId="0" fontId="3" fillId="3" borderId="1" xfId="0" applyFont="1" applyFill="1" applyBorder="1"/>
    <xf numFmtId="0" fontId="3" fillId="2" borderId="1" xfId="0" applyFont="1" applyFill="1" applyBorder="1" applyAlignment="1">
      <alignment vertical="center" wrapText="1"/>
    </xf>
    <xf numFmtId="0" fontId="3" fillId="2" borderId="1" xfId="0" applyFont="1" applyFill="1" applyBorder="1" applyAlignment="1">
      <alignment horizontal="left"/>
    </xf>
    <xf numFmtId="0" fontId="3" fillId="2" borderId="1" xfId="0" applyFont="1" applyFill="1" applyBorder="1" applyAlignment="1">
      <alignment horizontal="left" vertical="top" wrapText="1"/>
    </xf>
    <xf numFmtId="0" fontId="3" fillId="2" borderId="0" xfId="0" applyFont="1" applyFill="1" applyBorder="1" applyAlignment="1">
      <alignment horizontal="center" vertical="center" wrapText="1"/>
    </xf>
    <xf numFmtId="0" fontId="3" fillId="2" borderId="0" xfId="0" applyFont="1" applyFill="1" applyBorder="1" applyAlignment="1">
      <alignment vertical="center" wrapText="1"/>
    </xf>
    <xf numFmtId="0" fontId="3" fillId="0" borderId="0" xfId="0" applyFont="1" applyBorder="1"/>
    <xf numFmtId="9" fontId="3" fillId="2" borderId="0" xfId="1" applyFont="1" applyFill="1" applyBorder="1" applyAlignment="1">
      <alignment horizontal="left"/>
    </xf>
    <xf numFmtId="0" fontId="4" fillId="2" borderId="1" xfId="0" applyFont="1" applyFill="1" applyBorder="1" applyAlignment="1">
      <alignment horizontal="left" vertical="top" wrapText="1"/>
    </xf>
    <xf numFmtId="0" fontId="4" fillId="2" borderId="1" xfId="0" applyFont="1" applyFill="1" applyBorder="1" applyAlignment="1">
      <alignment horizontal="left"/>
    </xf>
    <xf numFmtId="0" fontId="3" fillId="0" borderId="1" xfId="0" applyFont="1" applyBorder="1" applyAlignment="1">
      <alignment vertical="top"/>
    </xf>
    <xf numFmtId="0" fontId="3" fillId="0" borderId="1" xfId="0" applyFont="1" applyBorder="1" applyAlignment="1">
      <alignment vertical="top" wrapText="1"/>
    </xf>
    <xf numFmtId="9" fontId="3" fillId="2" borderId="1" xfId="1" applyFont="1" applyFill="1" applyBorder="1" applyAlignment="1">
      <alignment horizontal="right"/>
    </xf>
    <xf numFmtId="164" fontId="3" fillId="3" borderId="1" xfId="0" applyNumberFormat="1" applyFont="1" applyFill="1" applyBorder="1" applyAlignment="1">
      <alignment horizontal="right"/>
    </xf>
    <xf numFmtId="164" fontId="3" fillId="2" borderId="1" xfId="0" applyNumberFormat="1" applyFont="1" applyFill="1" applyBorder="1" applyAlignment="1">
      <alignment horizontal="right"/>
    </xf>
    <xf numFmtId="9" fontId="3" fillId="0" borderId="1" xfId="1" applyFont="1" applyBorder="1" applyAlignment="1">
      <alignment horizontal="right"/>
    </xf>
    <xf numFmtId="0" fontId="4" fillId="2" borderId="1" xfId="0" applyFont="1" applyFill="1" applyBorder="1" applyAlignment="1">
      <alignment horizontal="center" vertical="center" wrapText="1"/>
    </xf>
    <xf numFmtId="0" fontId="4" fillId="2" borderId="1" xfId="0" applyFont="1" applyFill="1" applyBorder="1" applyAlignment="1">
      <alignment horizontal="center"/>
    </xf>
    <xf numFmtId="164" fontId="3" fillId="0" borderId="1" xfId="0" applyNumberFormat="1" applyFont="1" applyBorder="1"/>
    <xf numFmtId="0" fontId="3" fillId="4" borderId="1" xfId="0" applyFont="1" applyFill="1" applyBorder="1"/>
    <xf numFmtId="0" fontId="4" fillId="4" borderId="1" xfId="0" applyFont="1" applyFill="1" applyBorder="1"/>
    <xf numFmtId="9" fontId="3" fillId="0" borderId="1" xfId="0" applyNumberFormat="1" applyFont="1" applyBorder="1"/>
    <xf numFmtId="0" fontId="3" fillId="4" borderId="1" xfId="0" applyFont="1" applyFill="1" applyBorder="1" applyAlignment="1">
      <alignment wrapText="1"/>
    </xf>
    <xf numFmtId="0" fontId="3" fillId="4" borderId="1" xfId="0" applyFont="1" applyFill="1" applyBorder="1" applyAlignment="1">
      <alignment vertical="top"/>
    </xf>
    <xf numFmtId="0" fontId="3" fillId="2" borderId="1" xfId="0" applyFont="1" applyFill="1" applyBorder="1" applyAlignment="1">
      <alignment vertical="top"/>
    </xf>
    <xf numFmtId="0" fontId="3" fillId="2" borderId="1" xfId="0" applyFont="1" applyFill="1" applyBorder="1" applyAlignment="1">
      <alignment wrapText="1"/>
    </xf>
    <xf numFmtId="0" fontId="3" fillId="2" borderId="0" xfId="0" applyFont="1" applyFill="1" applyBorder="1"/>
    <xf numFmtId="0" fontId="3" fillId="0" borderId="1" xfId="0" applyFont="1" applyBorder="1" applyAlignment="1">
      <alignment wrapText="1"/>
    </xf>
    <xf numFmtId="164" fontId="3" fillId="3" borderId="1" xfId="0" applyNumberFormat="1" applyFont="1" applyFill="1" applyBorder="1"/>
    <xf numFmtId="9" fontId="3" fillId="0" borderId="0" xfId="1" applyFont="1" applyBorder="1"/>
    <xf numFmtId="0" fontId="3" fillId="0" borderId="1" xfId="0" applyFont="1" applyBorder="1" applyAlignment="1"/>
    <xf numFmtId="0" fontId="3" fillId="0" borderId="1" xfId="0" applyFont="1" applyBorder="1" applyAlignment="1">
      <alignment horizontal="right"/>
    </xf>
    <xf numFmtId="0" fontId="3" fillId="5" borderId="1" xfId="0" applyFont="1" applyFill="1" applyBorder="1"/>
    <xf numFmtId="9" fontId="3" fillId="5" borderId="1" xfId="0" applyNumberFormat="1" applyFont="1" applyFill="1" applyBorder="1"/>
    <xf numFmtId="0" fontId="4" fillId="2" borderId="1" xfId="0" applyFont="1" applyFill="1" applyBorder="1" applyAlignment="1">
      <alignment horizontal="center" vertical="center" wrapText="1"/>
    </xf>
    <xf numFmtId="0" fontId="4" fillId="2" borderId="1" xfId="0" applyFont="1" applyFill="1" applyBorder="1" applyAlignment="1">
      <alignment horizontal="center"/>
    </xf>
    <xf numFmtId="14" fontId="3" fillId="3" borderId="1" xfId="0" applyNumberFormat="1" applyFont="1" applyFill="1" applyBorder="1"/>
    <xf numFmtId="0" fontId="3" fillId="0" borderId="2" xfId="0" applyFont="1" applyBorder="1"/>
    <xf numFmtId="0" fontId="3" fillId="3" borderId="2" xfId="0" applyFont="1" applyFill="1" applyBorder="1"/>
    <xf numFmtId="164" fontId="3" fillId="3" borderId="2" xfId="0" applyNumberFormat="1" applyFont="1" applyFill="1" applyBorder="1"/>
    <xf numFmtId="0" fontId="3"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horizontal="center" vertical="center" wrapText="1"/>
    </xf>
    <xf numFmtId="0" fontId="5" fillId="3" borderId="1" xfId="0" applyFont="1" applyFill="1" applyBorder="1"/>
    <xf numFmtId="0" fontId="6" fillId="0" borderId="0" xfId="0" applyFont="1" applyBorder="1"/>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vertical="center" wrapText="1"/>
    </xf>
    <xf numFmtId="0" fontId="4" fillId="2" borderId="1" xfId="0" applyFont="1" applyFill="1" applyBorder="1" applyAlignment="1">
      <alignment horizontal="center"/>
    </xf>
    <xf numFmtId="0" fontId="4" fillId="2" borderId="1"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0</xdr:col>
      <xdr:colOff>76201</xdr:colOff>
      <xdr:row>0</xdr:row>
      <xdr:rowOff>104774</xdr:rowOff>
    </xdr:from>
    <xdr:to>
      <xdr:col>7</xdr:col>
      <xdr:colOff>514350</xdr:colOff>
      <xdr:row>19</xdr:row>
      <xdr:rowOff>95250</xdr:rowOff>
    </xdr:to>
    <xdr:sp macro="" textlink="">
      <xdr:nvSpPr>
        <xdr:cNvPr id="2" name="TextBox 1"/>
        <xdr:cNvSpPr txBox="1"/>
      </xdr:nvSpPr>
      <xdr:spPr>
        <a:xfrm>
          <a:off x="76201" y="104774"/>
          <a:ext cx="4705349" cy="3971926"/>
        </a:xfrm>
        <a:prstGeom prst="rect">
          <a:avLst/>
        </a:prstGeom>
        <a:solidFill>
          <a:schemeClr val="bg1">
            <a:lumMod val="9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bg-BG" sz="1100">
              <a:latin typeface="Century Gothic" panose="020B0502020202020204" pitchFamily="34" charset="0"/>
            </a:rPr>
            <a:t>„Методика за определяне на морфологичния състав на битовите отпадъци“- Образец за Анализ на Данните</a:t>
          </a:r>
        </a:p>
        <a:p>
          <a:endParaRPr lang="bg-BG" sz="1100">
            <a:latin typeface="Century Gothic" panose="020B0502020202020204" pitchFamily="34" charset="0"/>
          </a:endParaRPr>
        </a:p>
        <a:p>
          <a:r>
            <a:rPr lang="bg-BG" sz="1100">
              <a:solidFill>
                <a:schemeClr val="dk1"/>
              </a:solidFill>
              <a:effectLst/>
              <a:latin typeface="Century Gothic" panose="020B0502020202020204" pitchFamily="34" charset="0"/>
              <a:ea typeface="+mn-ea"/>
              <a:cs typeface="+mn-cs"/>
            </a:rPr>
            <a:t>Общините имат</a:t>
          </a:r>
          <a:r>
            <a:rPr lang="bg-BG" sz="1100" baseline="0">
              <a:solidFill>
                <a:schemeClr val="dk1"/>
              </a:solidFill>
              <a:effectLst/>
              <a:latin typeface="Century Gothic" panose="020B0502020202020204" pitchFamily="34" charset="0"/>
              <a:ea typeface="+mn-ea"/>
              <a:cs typeface="+mn-cs"/>
            </a:rPr>
            <a:t> задължение да използват настоящия образец за обработка на данни при провеждане на Морфологичен анализ на състава на битовите отпадъци. Друг формат на обработка на данни няма да бъде приеман за представителен.</a:t>
          </a:r>
        </a:p>
        <a:p>
          <a:endParaRPr lang="bg-BG" sz="1100" baseline="0">
            <a:solidFill>
              <a:schemeClr val="dk1"/>
            </a:solidFill>
            <a:effectLst/>
            <a:latin typeface="Century Gothic" panose="020B0502020202020204" pitchFamily="34" charset="0"/>
            <a:ea typeface="+mn-ea"/>
            <a:cs typeface="+mn-cs"/>
          </a:endParaRPr>
        </a:p>
        <a:p>
          <a:r>
            <a:rPr lang="bg-BG" sz="1100" baseline="0">
              <a:solidFill>
                <a:schemeClr val="dk1"/>
              </a:solidFill>
              <a:effectLst/>
              <a:latin typeface="Century Gothic" panose="020B0502020202020204" pitchFamily="34" charset="0"/>
              <a:ea typeface="+mn-ea"/>
              <a:cs typeface="+mn-cs"/>
            </a:rPr>
            <a:t>Инструкции:</a:t>
          </a:r>
        </a:p>
        <a:p>
          <a:endParaRPr lang="bg-BG" sz="1100" baseline="0">
            <a:solidFill>
              <a:schemeClr val="dk1"/>
            </a:solidFill>
            <a:effectLst/>
            <a:latin typeface="Century Gothic" panose="020B0502020202020204" pitchFamily="34" charset="0"/>
            <a:ea typeface="+mn-ea"/>
            <a:cs typeface="+mn-cs"/>
          </a:endParaRPr>
        </a:p>
        <a:p>
          <a:r>
            <a:rPr lang="bg-BG" sz="1100">
              <a:solidFill>
                <a:schemeClr val="dk1"/>
              </a:solidFill>
              <a:effectLst/>
              <a:latin typeface="Century Gothic" panose="020B0502020202020204" pitchFamily="34" charset="0"/>
              <a:ea typeface="+mn-ea"/>
              <a:cs typeface="+mn-cs"/>
            </a:rPr>
            <a:t>Предвидени</a:t>
          </a:r>
          <a:r>
            <a:rPr lang="bg-BG" sz="1100" baseline="0">
              <a:solidFill>
                <a:schemeClr val="dk1"/>
              </a:solidFill>
              <a:effectLst/>
              <a:latin typeface="Century Gothic" panose="020B0502020202020204" pitchFamily="34" charset="0"/>
              <a:ea typeface="+mn-ea"/>
              <a:cs typeface="+mn-cs"/>
            </a:rPr>
            <a:t> са максималните 18 проби на сезон. Попълват се само токова </a:t>
          </a:r>
          <a:r>
            <a:rPr lang="en-US" sz="1100" baseline="0">
              <a:solidFill>
                <a:schemeClr val="dk1"/>
              </a:solidFill>
              <a:effectLst/>
              <a:latin typeface="Century Gothic" panose="020B0502020202020204" pitchFamily="34" charset="0"/>
              <a:ea typeface="+mn-ea"/>
              <a:cs typeface="+mn-cs"/>
            </a:rPr>
            <a:t>sheet-</a:t>
          </a:r>
          <a:r>
            <a:rPr lang="bg-BG" sz="1100" baseline="0">
              <a:solidFill>
                <a:schemeClr val="dk1"/>
              </a:solidFill>
              <a:effectLst/>
              <a:latin typeface="Century Gothic" panose="020B0502020202020204" pitchFamily="34" charset="0"/>
              <a:ea typeface="+mn-ea"/>
              <a:cs typeface="+mn-cs"/>
            </a:rPr>
            <a:t>а, колкото са пробите на съответната община </a:t>
          </a:r>
        </a:p>
        <a:p>
          <a:endParaRPr lang="bg-BG" sz="1100">
            <a:solidFill>
              <a:schemeClr val="dk1"/>
            </a:solidFill>
            <a:effectLst/>
            <a:latin typeface="Century Gothic" panose="020B0502020202020204" pitchFamily="34" charset="0"/>
            <a:ea typeface="+mn-ea"/>
            <a:cs typeface="+mn-cs"/>
          </a:endParaRPr>
        </a:p>
        <a:p>
          <a:r>
            <a:rPr lang="bg-BG" sz="1100">
              <a:solidFill>
                <a:schemeClr val="dk1"/>
              </a:solidFill>
              <a:effectLst/>
              <a:latin typeface="Century Gothic" panose="020B0502020202020204" pitchFamily="34" charset="0"/>
              <a:ea typeface="+mn-ea"/>
              <a:cs typeface="+mn-cs"/>
            </a:rPr>
            <a:t>Само маркираните в зелено полета се попълват от провеждащия морфологичен анализ</a:t>
          </a:r>
        </a:p>
        <a:p>
          <a:endParaRPr lang="bg-BG" sz="1100">
            <a:solidFill>
              <a:schemeClr val="dk1"/>
            </a:solidFill>
            <a:effectLst/>
            <a:latin typeface="Century Gothic" panose="020B0502020202020204" pitchFamily="34" charset="0"/>
            <a:ea typeface="+mn-ea"/>
            <a:cs typeface="+mn-cs"/>
          </a:endParaRPr>
        </a:p>
        <a:p>
          <a:r>
            <a:rPr lang="bg-BG" sz="1100">
              <a:solidFill>
                <a:schemeClr val="dk1"/>
              </a:solidFill>
              <a:effectLst/>
              <a:latin typeface="Century Gothic" panose="020B0502020202020204" pitchFamily="34" charset="0"/>
              <a:ea typeface="+mn-ea"/>
              <a:cs typeface="+mn-cs"/>
            </a:rPr>
            <a:t>Спазват се зададените мерни единици</a:t>
          </a:r>
        </a:p>
        <a:p>
          <a:endParaRPr lang="bg-BG" sz="1100" baseline="0">
            <a:solidFill>
              <a:schemeClr val="dk1"/>
            </a:solidFill>
            <a:effectLst/>
            <a:latin typeface="Century Gothic" panose="020B0502020202020204" pitchFamily="34" charset="0"/>
            <a:ea typeface="+mn-ea"/>
            <a:cs typeface="+mn-cs"/>
          </a:endParaRPr>
        </a:p>
        <a:p>
          <a:r>
            <a:rPr lang="bg-BG" sz="1100" baseline="0">
              <a:solidFill>
                <a:schemeClr val="dk1"/>
              </a:solidFill>
              <a:effectLst/>
              <a:latin typeface="Century Gothic" panose="020B0502020202020204" pitchFamily="34" charset="0"/>
              <a:ea typeface="+mn-ea"/>
              <a:cs typeface="+mn-cs"/>
            </a:rPr>
            <a:t>За справка относно финалния вид на документа, прегледайте предоставените примерни файлове</a:t>
          </a:r>
          <a:endParaRPr lang="bg-BG" sz="1100">
            <a:solidFill>
              <a:schemeClr val="dk1"/>
            </a:solidFill>
            <a:effectLst/>
            <a:latin typeface="Century Gothic" panose="020B0502020202020204" pitchFamily="34" charset="0"/>
            <a:ea typeface="+mn-ea"/>
            <a:cs typeface="+mn-cs"/>
          </a:endParaRPr>
        </a:p>
        <a:p>
          <a:endParaRPr lang="bg-BG" sz="1100">
            <a:latin typeface="Century Gothic" panose="020B0502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 sqref="I1"/>
    </sheetView>
  </sheetViews>
  <sheetFormatPr defaultColWidth="9.109375" defaultRowHeight="13.8" x14ac:dyDescent="0.25"/>
  <cols>
    <col min="1" max="16384" width="9.109375" style="1"/>
  </cols>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09375" defaultRowHeight="13.2" x14ac:dyDescent="0.25"/>
  <cols>
    <col min="1" max="1" width="20.33203125" style="9" customWidth="1"/>
    <col min="2" max="2" width="23.33203125" style="9" customWidth="1"/>
    <col min="3" max="3" width="21.5546875" style="9" customWidth="1"/>
    <col min="4" max="4" width="13.5546875" style="9" customWidth="1"/>
    <col min="5" max="5" width="24" style="9" customWidth="1"/>
    <col min="6" max="6" width="9.44140625" style="9" customWidth="1"/>
    <col min="7" max="7" width="28.33203125" style="9" customWidth="1"/>
    <col min="8" max="8" width="14.5546875" style="9" bestFit="1" customWidth="1"/>
    <col min="9" max="9" width="23.33203125" style="9" customWidth="1"/>
    <col min="10" max="10" width="9.109375" style="9"/>
    <col min="11" max="11" width="13.44140625" style="9" customWidth="1"/>
    <col min="12" max="16384" width="9.10937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x14ac:dyDescent="0.25">
      <c r="A2" s="3"/>
      <c r="B2" s="3"/>
      <c r="C2" s="3"/>
      <c r="D2" s="3"/>
      <c r="E2" s="3"/>
      <c r="F2" s="3"/>
      <c r="G2" s="31"/>
      <c r="H2" s="3"/>
      <c r="I2" s="3"/>
      <c r="J2" s="3"/>
      <c r="K2" s="3"/>
      <c r="L2" s="3"/>
    </row>
    <row r="4" spans="1:12" x14ac:dyDescent="0.25">
      <c r="A4" s="56">
        <f>C2</f>
        <v>0</v>
      </c>
      <c r="B4" s="56"/>
      <c r="C4" s="56"/>
      <c r="D4" s="56"/>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39.6" x14ac:dyDescent="0.25">
      <c r="A34" s="13" t="s">
        <v>43</v>
      </c>
      <c r="B34" s="14" t="s">
        <v>82</v>
      </c>
      <c r="C34" s="16"/>
      <c r="D34" s="18" t="str">
        <f t="shared" si="1"/>
        <v/>
      </c>
    </row>
    <row r="35" spans="1:4" ht="26.4"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6.4" x14ac:dyDescent="0.25">
      <c r="A38" s="13" t="s">
        <v>46</v>
      </c>
      <c r="B38" s="14" t="s">
        <v>67</v>
      </c>
      <c r="C38" s="16"/>
      <c r="D38" s="18" t="str">
        <f t="shared" si="1"/>
        <v/>
      </c>
    </row>
    <row r="39" spans="1:4" ht="39.6" x14ac:dyDescent="0.25">
      <c r="A39" s="13" t="s">
        <v>46</v>
      </c>
      <c r="B39" s="14" t="s">
        <v>68</v>
      </c>
      <c r="C39" s="16"/>
      <c r="D39" s="18" t="str">
        <f t="shared" si="1"/>
        <v/>
      </c>
    </row>
    <row r="40" spans="1:4" ht="66" x14ac:dyDescent="0.25">
      <c r="A40" s="13" t="s">
        <v>47</v>
      </c>
      <c r="B40" s="14" t="s">
        <v>69</v>
      </c>
      <c r="C40" s="16"/>
      <c r="D40" s="18" t="str">
        <f t="shared" si="1"/>
        <v/>
      </c>
    </row>
    <row r="41" spans="1:4" ht="52.8" x14ac:dyDescent="0.25">
      <c r="A41" s="13" t="s">
        <v>48</v>
      </c>
      <c r="B41" s="14" t="s">
        <v>70</v>
      </c>
      <c r="C41" s="16"/>
      <c r="D41" s="18" t="str">
        <f t="shared" si="1"/>
        <v/>
      </c>
    </row>
    <row r="42" spans="1:4" ht="93.75" customHeight="1" x14ac:dyDescent="0.25">
      <c r="A42" s="13" t="s">
        <v>48</v>
      </c>
      <c r="B42" s="14" t="s">
        <v>71</v>
      </c>
      <c r="C42" s="16"/>
      <c r="D42" s="18" t="str">
        <f t="shared" si="1"/>
        <v/>
      </c>
    </row>
    <row r="43" spans="1:4" ht="39.6" x14ac:dyDescent="0.25">
      <c r="A43" s="13" t="s">
        <v>49</v>
      </c>
      <c r="B43" s="14" t="s">
        <v>72</v>
      </c>
      <c r="C43" s="16"/>
      <c r="D43" s="18" t="str">
        <f t="shared" si="1"/>
        <v/>
      </c>
    </row>
    <row r="44" spans="1:4" ht="162.75" customHeight="1" x14ac:dyDescent="0.25">
      <c r="A44" s="13" t="s">
        <v>50</v>
      </c>
      <c r="B44" s="14" t="s">
        <v>73</v>
      </c>
      <c r="C44" s="16"/>
      <c r="D44" s="18" t="str">
        <f t="shared" si="1"/>
        <v/>
      </c>
    </row>
    <row r="45" spans="1:4" ht="26.4" x14ac:dyDescent="0.25">
      <c r="A45" s="13" t="s">
        <v>51</v>
      </c>
      <c r="B45" s="14" t="s">
        <v>74</v>
      </c>
      <c r="C45" s="16"/>
      <c r="D45" s="18" t="str">
        <f t="shared" si="1"/>
        <v/>
      </c>
    </row>
    <row r="46" spans="1:4" x14ac:dyDescent="0.25">
      <c r="A46" s="13" t="s">
        <v>51</v>
      </c>
      <c r="B46" s="14" t="s">
        <v>75</v>
      </c>
      <c r="C46" s="16"/>
      <c r="D46" s="18" t="str">
        <f t="shared" si="1"/>
        <v/>
      </c>
    </row>
    <row r="47" spans="1:4" ht="26.4" x14ac:dyDescent="0.25">
      <c r="A47" s="13" t="s">
        <v>51</v>
      </c>
      <c r="B47" s="14" t="s">
        <v>76</v>
      </c>
      <c r="C47" s="16"/>
      <c r="D47" s="18" t="str">
        <f t="shared" si="1"/>
        <v/>
      </c>
    </row>
    <row r="48" spans="1:4" ht="27" customHeight="1" x14ac:dyDescent="0.25">
      <c r="A48" s="13" t="s">
        <v>52</v>
      </c>
      <c r="B48" s="14" t="s">
        <v>83</v>
      </c>
      <c r="C48" s="16"/>
      <c r="D48" s="18" t="str">
        <f t="shared" si="1"/>
        <v/>
      </c>
    </row>
    <row r="49" spans="1:4" ht="66" x14ac:dyDescent="0.25">
      <c r="A49" s="13" t="s">
        <v>53</v>
      </c>
      <c r="B49" s="14" t="s">
        <v>84</v>
      </c>
      <c r="C49" s="16"/>
      <c r="D49" s="18" t="str">
        <f t="shared" si="1"/>
        <v/>
      </c>
    </row>
    <row r="50" spans="1:4" ht="79.2" x14ac:dyDescent="0.25">
      <c r="A50" s="13" t="s">
        <v>47</v>
      </c>
      <c r="B50" s="14" t="s">
        <v>77</v>
      </c>
      <c r="C50" s="16"/>
      <c r="D50" s="18" t="str">
        <f t="shared" si="1"/>
        <v/>
      </c>
    </row>
    <row r="51" spans="1:4" ht="26.4"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09375" defaultRowHeight="13.2" x14ac:dyDescent="0.25"/>
  <cols>
    <col min="1" max="1" width="20.33203125" style="9" customWidth="1"/>
    <col min="2" max="2" width="23.33203125" style="9" customWidth="1"/>
    <col min="3" max="3" width="21.5546875" style="9" customWidth="1"/>
    <col min="4" max="4" width="13.5546875" style="9" customWidth="1"/>
    <col min="5" max="5" width="24" style="9" customWidth="1"/>
    <col min="6" max="6" width="9.44140625" style="9" customWidth="1"/>
    <col min="7" max="7" width="28.33203125" style="9" customWidth="1"/>
    <col min="8" max="8" width="14.5546875" style="9" bestFit="1" customWidth="1"/>
    <col min="9" max="9" width="23.33203125" style="9" customWidth="1"/>
    <col min="10" max="10" width="9.109375" style="9"/>
    <col min="11" max="11" width="13.44140625" style="9" customWidth="1"/>
    <col min="12" max="16384" width="9.10937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x14ac:dyDescent="0.25">
      <c r="A2" s="3"/>
      <c r="B2" s="3"/>
      <c r="C2" s="3"/>
      <c r="D2" s="3"/>
      <c r="E2" s="3"/>
      <c r="F2" s="3"/>
      <c r="G2" s="31"/>
      <c r="H2" s="3"/>
      <c r="I2" s="3"/>
      <c r="J2" s="3"/>
      <c r="K2" s="3"/>
      <c r="L2" s="3"/>
    </row>
    <row r="4" spans="1:12" x14ac:dyDescent="0.25">
      <c r="A4" s="56">
        <f>C2</f>
        <v>0</v>
      </c>
      <c r="B4" s="56"/>
      <c r="C4" s="56"/>
      <c r="D4" s="56"/>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39.6" x14ac:dyDescent="0.25">
      <c r="A34" s="13" t="s">
        <v>43</v>
      </c>
      <c r="B34" s="14" t="s">
        <v>82</v>
      </c>
      <c r="C34" s="16"/>
      <c r="D34" s="18" t="str">
        <f t="shared" si="1"/>
        <v/>
      </c>
    </row>
    <row r="35" spans="1:4" ht="26.4"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6.4" x14ac:dyDescent="0.25">
      <c r="A38" s="13" t="s">
        <v>46</v>
      </c>
      <c r="B38" s="14" t="s">
        <v>67</v>
      </c>
      <c r="C38" s="16"/>
      <c r="D38" s="18" t="str">
        <f t="shared" si="1"/>
        <v/>
      </c>
    </row>
    <row r="39" spans="1:4" ht="39.6" x14ac:dyDescent="0.25">
      <c r="A39" s="13" t="s">
        <v>46</v>
      </c>
      <c r="B39" s="14" t="s">
        <v>68</v>
      </c>
      <c r="C39" s="16"/>
      <c r="D39" s="18" t="str">
        <f t="shared" si="1"/>
        <v/>
      </c>
    </row>
    <row r="40" spans="1:4" ht="66" x14ac:dyDescent="0.25">
      <c r="A40" s="13" t="s">
        <v>47</v>
      </c>
      <c r="B40" s="14" t="s">
        <v>69</v>
      </c>
      <c r="C40" s="16"/>
      <c r="D40" s="18" t="str">
        <f t="shared" si="1"/>
        <v/>
      </c>
    </row>
    <row r="41" spans="1:4" ht="52.8" x14ac:dyDescent="0.25">
      <c r="A41" s="13" t="s">
        <v>48</v>
      </c>
      <c r="B41" s="14" t="s">
        <v>70</v>
      </c>
      <c r="C41" s="16"/>
      <c r="D41" s="18" t="str">
        <f t="shared" si="1"/>
        <v/>
      </c>
    </row>
    <row r="42" spans="1:4" ht="93.75" customHeight="1" x14ac:dyDescent="0.25">
      <c r="A42" s="13" t="s">
        <v>48</v>
      </c>
      <c r="B42" s="14" t="s">
        <v>71</v>
      </c>
      <c r="C42" s="16"/>
      <c r="D42" s="18" t="str">
        <f t="shared" si="1"/>
        <v/>
      </c>
    </row>
    <row r="43" spans="1:4" ht="39.6" x14ac:dyDescent="0.25">
      <c r="A43" s="13" t="s">
        <v>49</v>
      </c>
      <c r="B43" s="14" t="s">
        <v>72</v>
      </c>
      <c r="C43" s="16"/>
      <c r="D43" s="18" t="str">
        <f t="shared" si="1"/>
        <v/>
      </c>
    </row>
    <row r="44" spans="1:4" ht="162.75" customHeight="1" x14ac:dyDescent="0.25">
      <c r="A44" s="13" t="s">
        <v>50</v>
      </c>
      <c r="B44" s="14" t="s">
        <v>73</v>
      </c>
      <c r="C44" s="16"/>
      <c r="D44" s="18" t="str">
        <f t="shared" si="1"/>
        <v/>
      </c>
    </row>
    <row r="45" spans="1:4" ht="26.4" x14ac:dyDescent="0.25">
      <c r="A45" s="13" t="s">
        <v>51</v>
      </c>
      <c r="B45" s="14" t="s">
        <v>74</v>
      </c>
      <c r="C45" s="16"/>
      <c r="D45" s="18" t="str">
        <f t="shared" si="1"/>
        <v/>
      </c>
    </row>
    <row r="46" spans="1:4" x14ac:dyDescent="0.25">
      <c r="A46" s="13" t="s">
        <v>51</v>
      </c>
      <c r="B46" s="14" t="s">
        <v>75</v>
      </c>
      <c r="C46" s="16"/>
      <c r="D46" s="18" t="str">
        <f t="shared" si="1"/>
        <v/>
      </c>
    </row>
    <row r="47" spans="1:4" ht="26.4" x14ac:dyDescent="0.25">
      <c r="A47" s="13" t="s">
        <v>51</v>
      </c>
      <c r="B47" s="14" t="s">
        <v>76</v>
      </c>
      <c r="C47" s="16"/>
      <c r="D47" s="18" t="str">
        <f t="shared" si="1"/>
        <v/>
      </c>
    </row>
    <row r="48" spans="1:4" ht="27" customHeight="1" x14ac:dyDescent="0.25">
      <c r="A48" s="13" t="s">
        <v>52</v>
      </c>
      <c r="B48" s="14" t="s">
        <v>83</v>
      </c>
      <c r="C48" s="16"/>
      <c r="D48" s="18" t="str">
        <f t="shared" si="1"/>
        <v/>
      </c>
    </row>
    <row r="49" spans="1:4" ht="66" x14ac:dyDescent="0.25">
      <c r="A49" s="13" t="s">
        <v>53</v>
      </c>
      <c r="B49" s="14" t="s">
        <v>84</v>
      </c>
      <c r="C49" s="16"/>
      <c r="D49" s="18" t="str">
        <f t="shared" si="1"/>
        <v/>
      </c>
    </row>
    <row r="50" spans="1:4" ht="79.2" x14ac:dyDescent="0.25">
      <c r="A50" s="13" t="s">
        <v>47</v>
      </c>
      <c r="B50" s="14" t="s">
        <v>77</v>
      </c>
      <c r="C50" s="16"/>
      <c r="D50" s="18" t="str">
        <f t="shared" si="1"/>
        <v/>
      </c>
    </row>
    <row r="51" spans="1:4" ht="26.4"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Сезон">
          <x14:formula1>
            <xm:f>Диапазон!$C$2:$C$5</xm:f>
          </x14:formula1>
          <xm:sqref>F2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Диапазон Население">
          <x14:formula1>
            <xm:f>Диапазон!$A$2:$A$6</xm:f>
          </x14:formula1>
          <xm:sqref>E2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09375" defaultRowHeight="13.2" x14ac:dyDescent="0.25"/>
  <cols>
    <col min="1" max="1" width="20.33203125" style="9" customWidth="1"/>
    <col min="2" max="2" width="23.33203125" style="9" customWidth="1"/>
    <col min="3" max="3" width="21.5546875" style="9" customWidth="1"/>
    <col min="4" max="4" width="13.5546875" style="9" customWidth="1"/>
    <col min="5" max="5" width="24" style="9" customWidth="1"/>
    <col min="6" max="6" width="9.44140625" style="9" customWidth="1"/>
    <col min="7" max="7" width="28.33203125" style="9" customWidth="1"/>
    <col min="8" max="8" width="14.5546875" style="9" bestFit="1" customWidth="1"/>
    <col min="9" max="9" width="23.33203125" style="9" customWidth="1"/>
    <col min="10" max="10" width="9.109375" style="9"/>
    <col min="11" max="11" width="13.44140625" style="9" customWidth="1"/>
    <col min="12" max="16384" width="9.10937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x14ac:dyDescent="0.25">
      <c r="A2" s="3"/>
      <c r="B2" s="3"/>
      <c r="C2" s="3"/>
      <c r="D2" s="3"/>
      <c r="E2" s="3"/>
      <c r="F2" s="3"/>
      <c r="G2" s="31"/>
      <c r="H2" s="3"/>
      <c r="I2" s="3"/>
      <c r="J2" s="3"/>
      <c r="K2" s="3"/>
      <c r="L2" s="3"/>
    </row>
    <row r="4" spans="1:12" x14ac:dyDescent="0.25">
      <c r="A4" s="56">
        <f>C2</f>
        <v>0</v>
      </c>
      <c r="B4" s="56"/>
      <c r="C4" s="56"/>
      <c r="D4" s="56"/>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39.6" x14ac:dyDescent="0.25">
      <c r="A34" s="13" t="s">
        <v>43</v>
      </c>
      <c r="B34" s="14" t="s">
        <v>82</v>
      </c>
      <c r="C34" s="16"/>
      <c r="D34" s="18" t="str">
        <f t="shared" si="1"/>
        <v/>
      </c>
    </row>
    <row r="35" spans="1:4" ht="26.4"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6.4" x14ac:dyDescent="0.25">
      <c r="A38" s="13" t="s">
        <v>46</v>
      </c>
      <c r="B38" s="14" t="s">
        <v>67</v>
      </c>
      <c r="C38" s="16"/>
      <c r="D38" s="18" t="str">
        <f t="shared" si="1"/>
        <v/>
      </c>
    </row>
    <row r="39" spans="1:4" ht="39.6" x14ac:dyDescent="0.25">
      <c r="A39" s="13" t="s">
        <v>46</v>
      </c>
      <c r="B39" s="14" t="s">
        <v>68</v>
      </c>
      <c r="C39" s="16"/>
      <c r="D39" s="18" t="str">
        <f t="shared" si="1"/>
        <v/>
      </c>
    </row>
    <row r="40" spans="1:4" ht="66" x14ac:dyDescent="0.25">
      <c r="A40" s="13" t="s">
        <v>47</v>
      </c>
      <c r="B40" s="14" t="s">
        <v>69</v>
      </c>
      <c r="C40" s="16"/>
      <c r="D40" s="18" t="str">
        <f t="shared" si="1"/>
        <v/>
      </c>
    </row>
    <row r="41" spans="1:4" ht="52.8" x14ac:dyDescent="0.25">
      <c r="A41" s="13" t="s">
        <v>48</v>
      </c>
      <c r="B41" s="14" t="s">
        <v>70</v>
      </c>
      <c r="C41" s="16"/>
      <c r="D41" s="18" t="str">
        <f t="shared" si="1"/>
        <v/>
      </c>
    </row>
    <row r="42" spans="1:4" ht="93.75" customHeight="1" x14ac:dyDescent="0.25">
      <c r="A42" s="13" t="s">
        <v>48</v>
      </c>
      <c r="B42" s="14" t="s">
        <v>71</v>
      </c>
      <c r="C42" s="16"/>
      <c r="D42" s="18" t="str">
        <f t="shared" si="1"/>
        <v/>
      </c>
    </row>
    <row r="43" spans="1:4" ht="39.6" x14ac:dyDescent="0.25">
      <c r="A43" s="13" t="s">
        <v>49</v>
      </c>
      <c r="B43" s="14" t="s">
        <v>72</v>
      </c>
      <c r="C43" s="16"/>
      <c r="D43" s="18" t="str">
        <f t="shared" si="1"/>
        <v/>
      </c>
    </row>
    <row r="44" spans="1:4" ht="162.75" customHeight="1" x14ac:dyDescent="0.25">
      <c r="A44" s="13" t="s">
        <v>50</v>
      </c>
      <c r="B44" s="14" t="s">
        <v>73</v>
      </c>
      <c r="C44" s="16"/>
      <c r="D44" s="18" t="str">
        <f t="shared" si="1"/>
        <v/>
      </c>
    </row>
    <row r="45" spans="1:4" ht="26.4" x14ac:dyDescent="0.25">
      <c r="A45" s="13" t="s">
        <v>51</v>
      </c>
      <c r="B45" s="14" t="s">
        <v>74</v>
      </c>
      <c r="C45" s="16"/>
      <c r="D45" s="18" t="str">
        <f t="shared" si="1"/>
        <v/>
      </c>
    </row>
    <row r="46" spans="1:4" x14ac:dyDescent="0.25">
      <c r="A46" s="13" t="s">
        <v>51</v>
      </c>
      <c r="B46" s="14" t="s">
        <v>75</v>
      </c>
      <c r="C46" s="16"/>
      <c r="D46" s="18" t="str">
        <f t="shared" si="1"/>
        <v/>
      </c>
    </row>
    <row r="47" spans="1:4" ht="26.4" x14ac:dyDescent="0.25">
      <c r="A47" s="13" t="s">
        <v>51</v>
      </c>
      <c r="B47" s="14" t="s">
        <v>76</v>
      </c>
      <c r="C47" s="16"/>
      <c r="D47" s="18" t="str">
        <f t="shared" si="1"/>
        <v/>
      </c>
    </row>
    <row r="48" spans="1:4" ht="27" customHeight="1" x14ac:dyDescent="0.25">
      <c r="A48" s="13" t="s">
        <v>52</v>
      </c>
      <c r="B48" s="14" t="s">
        <v>83</v>
      </c>
      <c r="C48" s="16"/>
      <c r="D48" s="18" t="str">
        <f t="shared" si="1"/>
        <v/>
      </c>
    </row>
    <row r="49" spans="1:4" ht="66" x14ac:dyDescent="0.25">
      <c r="A49" s="13" t="s">
        <v>53</v>
      </c>
      <c r="B49" s="14" t="s">
        <v>84</v>
      </c>
      <c r="C49" s="16"/>
      <c r="D49" s="18" t="str">
        <f t="shared" si="1"/>
        <v/>
      </c>
    </row>
    <row r="50" spans="1:4" ht="79.2" x14ac:dyDescent="0.25">
      <c r="A50" s="13" t="s">
        <v>47</v>
      </c>
      <c r="B50" s="14" t="s">
        <v>77</v>
      </c>
      <c r="C50" s="16"/>
      <c r="D50" s="18" t="str">
        <f t="shared" si="1"/>
        <v/>
      </c>
    </row>
    <row r="51" spans="1:4" ht="26.4"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Сезон">
          <x14:formula1>
            <xm:f>Диапазон!$C$2:$C$5</xm:f>
          </x14:formula1>
          <xm:sqref>F2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Диапазон Население">
          <x14:formula1>
            <xm:f>Диапазон!$A$2:$A$6</xm:f>
          </x14:formula1>
          <xm:sqref>E2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09375" defaultRowHeight="13.2" x14ac:dyDescent="0.25"/>
  <cols>
    <col min="1" max="1" width="20.33203125" style="9" customWidth="1"/>
    <col min="2" max="2" width="23.33203125" style="9" customWidth="1"/>
    <col min="3" max="3" width="21.5546875" style="9" customWidth="1"/>
    <col min="4" max="4" width="13.5546875" style="9" customWidth="1"/>
    <col min="5" max="5" width="24" style="9" customWidth="1"/>
    <col min="6" max="6" width="9.44140625" style="9" customWidth="1"/>
    <col min="7" max="7" width="28.33203125" style="9" customWidth="1"/>
    <col min="8" max="8" width="14.5546875" style="9" bestFit="1" customWidth="1"/>
    <col min="9" max="9" width="23.33203125" style="9" customWidth="1"/>
    <col min="10" max="10" width="9.109375" style="9"/>
    <col min="11" max="11" width="13.44140625" style="9" customWidth="1"/>
    <col min="12" max="16384" width="9.10937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x14ac:dyDescent="0.25">
      <c r="A2" s="3"/>
      <c r="B2" s="3"/>
      <c r="C2" s="3"/>
      <c r="D2" s="3"/>
      <c r="E2" s="3"/>
      <c r="F2" s="3"/>
      <c r="G2" s="31"/>
      <c r="H2" s="3"/>
      <c r="I2" s="3"/>
      <c r="J2" s="3"/>
      <c r="K2" s="3"/>
      <c r="L2" s="3"/>
    </row>
    <row r="4" spans="1:12" x14ac:dyDescent="0.25">
      <c r="A4" s="56">
        <f>C2</f>
        <v>0</v>
      </c>
      <c r="B4" s="56"/>
      <c r="C4" s="56"/>
      <c r="D4" s="56"/>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39.6" x14ac:dyDescent="0.25">
      <c r="A34" s="13" t="s">
        <v>43</v>
      </c>
      <c r="B34" s="14" t="s">
        <v>82</v>
      </c>
      <c r="C34" s="16"/>
      <c r="D34" s="18" t="str">
        <f t="shared" si="1"/>
        <v/>
      </c>
    </row>
    <row r="35" spans="1:4" ht="26.4"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6.4" x14ac:dyDescent="0.25">
      <c r="A38" s="13" t="s">
        <v>46</v>
      </c>
      <c r="B38" s="14" t="s">
        <v>67</v>
      </c>
      <c r="C38" s="16"/>
      <c r="D38" s="18" t="str">
        <f t="shared" si="1"/>
        <v/>
      </c>
    </row>
    <row r="39" spans="1:4" ht="39.6" x14ac:dyDescent="0.25">
      <c r="A39" s="13" t="s">
        <v>46</v>
      </c>
      <c r="B39" s="14" t="s">
        <v>68</v>
      </c>
      <c r="C39" s="16"/>
      <c r="D39" s="18" t="str">
        <f t="shared" si="1"/>
        <v/>
      </c>
    </row>
    <row r="40" spans="1:4" ht="66" x14ac:dyDescent="0.25">
      <c r="A40" s="13" t="s">
        <v>47</v>
      </c>
      <c r="B40" s="14" t="s">
        <v>69</v>
      </c>
      <c r="C40" s="16"/>
      <c r="D40" s="18" t="str">
        <f t="shared" si="1"/>
        <v/>
      </c>
    </row>
    <row r="41" spans="1:4" ht="52.8" x14ac:dyDescent="0.25">
      <c r="A41" s="13" t="s">
        <v>48</v>
      </c>
      <c r="B41" s="14" t="s">
        <v>70</v>
      </c>
      <c r="C41" s="16"/>
      <c r="D41" s="18" t="str">
        <f t="shared" si="1"/>
        <v/>
      </c>
    </row>
    <row r="42" spans="1:4" ht="93.75" customHeight="1" x14ac:dyDescent="0.25">
      <c r="A42" s="13" t="s">
        <v>48</v>
      </c>
      <c r="B42" s="14" t="s">
        <v>71</v>
      </c>
      <c r="C42" s="16"/>
      <c r="D42" s="18" t="str">
        <f t="shared" si="1"/>
        <v/>
      </c>
    </row>
    <row r="43" spans="1:4" ht="39.6" x14ac:dyDescent="0.25">
      <c r="A43" s="13" t="s">
        <v>49</v>
      </c>
      <c r="B43" s="14" t="s">
        <v>72</v>
      </c>
      <c r="C43" s="16"/>
      <c r="D43" s="18" t="str">
        <f t="shared" si="1"/>
        <v/>
      </c>
    </row>
    <row r="44" spans="1:4" ht="162.75" customHeight="1" x14ac:dyDescent="0.25">
      <c r="A44" s="13" t="s">
        <v>50</v>
      </c>
      <c r="B44" s="14" t="s">
        <v>73</v>
      </c>
      <c r="C44" s="16"/>
      <c r="D44" s="18" t="str">
        <f t="shared" si="1"/>
        <v/>
      </c>
    </row>
    <row r="45" spans="1:4" ht="26.4" x14ac:dyDescent="0.25">
      <c r="A45" s="13" t="s">
        <v>51</v>
      </c>
      <c r="B45" s="14" t="s">
        <v>74</v>
      </c>
      <c r="C45" s="16"/>
      <c r="D45" s="18" t="str">
        <f t="shared" si="1"/>
        <v/>
      </c>
    </row>
    <row r="46" spans="1:4" x14ac:dyDescent="0.25">
      <c r="A46" s="13" t="s">
        <v>51</v>
      </c>
      <c r="B46" s="14" t="s">
        <v>75</v>
      </c>
      <c r="C46" s="16"/>
      <c r="D46" s="18" t="str">
        <f t="shared" si="1"/>
        <v/>
      </c>
    </row>
    <row r="47" spans="1:4" ht="26.4" x14ac:dyDescent="0.25">
      <c r="A47" s="13" t="s">
        <v>51</v>
      </c>
      <c r="B47" s="14" t="s">
        <v>76</v>
      </c>
      <c r="C47" s="16"/>
      <c r="D47" s="18" t="str">
        <f t="shared" si="1"/>
        <v/>
      </c>
    </row>
    <row r="48" spans="1:4" ht="27" customHeight="1" x14ac:dyDescent="0.25">
      <c r="A48" s="13" t="s">
        <v>52</v>
      </c>
      <c r="B48" s="14" t="s">
        <v>83</v>
      </c>
      <c r="C48" s="16"/>
      <c r="D48" s="18" t="str">
        <f t="shared" si="1"/>
        <v/>
      </c>
    </row>
    <row r="49" spans="1:4" ht="66" x14ac:dyDescent="0.25">
      <c r="A49" s="13" t="s">
        <v>53</v>
      </c>
      <c r="B49" s="14" t="s">
        <v>84</v>
      </c>
      <c r="C49" s="16"/>
      <c r="D49" s="18" t="str">
        <f t="shared" si="1"/>
        <v/>
      </c>
    </row>
    <row r="50" spans="1:4" ht="79.2" x14ac:dyDescent="0.25">
      <c r="A50" s="13" t="s">
        <v>47</v>
      </c>
      <c r="B50" s="14" t="s">
        <v>77</v>
      </c>
      <c r="C50" s="16"/>
      <c r="D50" s="18" t="str">
        <f t="shared" si="1"/>
        <v/>
      </c>
    </row>
    <row r="51" spans="1:4" ht="26.4"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Сезон">
          <x14:formula1>
            <xm:f>Диапазон!$C$2:$C$5</xm:f>
          </x14:formula1>
          <xm:sqref>F2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Диапазон Население">
          <x14:formula1>
            <xm:f>Диапазон!$A$2:$A$6</xm:f>
          </x14:formula1>
          <xm:sqref>E2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09375" defaultRowHeight="13.2" x14ac:dyDescent="0.25"/>
  <cols>
    <col min="1" max="1" width="20.33203125" style="9" customWidth="1"/>
    <col min="2" max="2" width="23.33203125" style="9" customWidth="1"/>
    <col min="3" max="3" width="21.5546875" style="9" customWidth="1"/>
    <col min="4" max="4" width="13.5546875" style="9" customWidth="1"/>
    <col min="5" max="5" width="24" style="9" customWidth="1"/>
    <col min="6" max="6" width="9.44140625" style="9" customWidth="1"/>
    <col min="7" max="7" width="28.33203125" style="9" customWidth="1"/>
    <col min="8" max="8" width="14.5546875" style="9" bestFit="1" customWidth="1"/>
    <col min="9" max="9" width="23.33203125" style="9" customWidth="1"/>
    <col min="10" max="10" width="9.109375" style="9"/>
    <col min="11" max="11" width="13.44140625" style="9" customWidth="1"/>
    <col min="12" max="16384" width="9.10937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x14ac:dyDescent="0.25">
      <c r="A2" s="3"/>
      <c r="B2" s="3"/>
      <c r="C2" s="3"/>
      <c r="D2" s="3"/>
      <c r="E2" s="3"/>
      <c r="F2" s="3"/>
      <c r="G2" s="31"/>
      <c r="H2" s="3"/>
      <c r="I2" s="3"/>
      <c r="J2" s="3"/>
      <c r="K2" s="3"/>
      <c r="L2" s="3"/>
    </row>
    <row r="4" spans="1:12" x14ac:dyDescent="0.25">
      <c r="A4" s="56">
        <f>C2</f>
        <v>0</v>
      </c>
      <c r="B4" s="56"/>
      <c r="C4" s="56"/>
      <c r="D4" s="56"/>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39.6" x14ac:dyDescent="0.25">
      <c r="A34" s="13" t="s">
        <v>43</v>
      </c>
      <c r="B34" s="14" t="s">
        <v>82</v>
      </c>
      <c r="C34" s="16"/>
      <c r="D34" s="18" t="str">
        <f t="shared" si="1"/>
        <v/>
      </c>
    </row>
    <row r="35" spans="1:4" ht="26.4"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6.4" x14ac:dyDescent="0.25">
      <c r="A38" s="13" t="s">
        <v>46</v>
      </c>
      <c r="B38" s="14" t="s">
        <v>67</v>
      </c>
      <c r="C38" s="16"/>
      <c r="D38" s="18" t="str">
        <f t="shared" si="1"/>
        <v/>
      </c>
    </row>
    <row r="39" spans="1:4" ht="39.6" x14ac:dyDescent="0.25">
      <c r="A39" s="13" t="s">
        <v>46</v>
      </c>
      <c r="B39" s="14" t="s">
        <v>68</v>
      </c>
      <c r="C39" s="16"/>
      <c r="D39" s="18" t="str">
        <f t="shared" si="1"/>
        <v/>
      </c>
    </row>
    <row r="40" spans="1:4" ht="66" x14ac:dyDescent="0.25">
      <c r="A40" s="13" t="s">
        <v>47</v>
      </c>
      <c r="B40" s="14" t="s">
        <v>69</v>
      </c>
      <c r="C40" s="16"/>
      <c r="D40" s="18" t="str">
        <f t="shared" si="1"/>
        <v/>
      </c>
    </row>
    <row r="41" spans="1:4" ht="52.8" x14ac:dyDescent="0.25">
      <c r="A41" s="13" t="s">
        <v>48</v>
      </c>
      <c r="B41" s="14" t="s">
        <v>70</v>
      </c>
      <c r="C41" s="16"/>
      <c r="D41" s="18" t="str">
        <f t="shared" si="1"/>
        <v/>
      </c>
    </row>
    <row r="42" spans="1:4" ht="93.75" customHeight="1" x14ac:dyDescent="0.25">
      <c r="A42" s="13" t="s">
        <v>48</v>
      </c>
      <c r="B42" s="14" t="s">
        <v>71</v>
      </c>
      <c r="C42" s="16"/>
      <c r="D42" s="18" t="str">
        <f t="shared" si="1"/>
        <v/>
      </c>
    </row>
    <row r="43" spans="1:4" ht="39.6" x14ac:dyDescent="0.25">
      <c r="A43" s="13" t="s">
        <v>49</v>
      </c>
      <c r="B43" s="14" t="s">
        <v>72</v>
      </c>
      <c r="C43" s="16"/>
      <c r="D43" s="18" t="str">
        <f t="shared" si="1"/>
        <v/>
      </c>
    </row>
    <row r="44" spans="1:4" ht="162.75" customHeight="1" x14ac:dyDescent="0.25">
      <c r="A44" s="13" t="s">
        <v>50</v>
      </c>
      <c r="B44" s="14" t="s">
        <v>73</v>
      </c>
      <c r="C44" s="16"/>
      <c r="D44" s="18" t="str">
        <f t="shared" si="1"/>
        <v/>
      </c>
    </row>
    <row r="45" spans="1:4" ht="26.4" x14ac:dyDescent="0.25">
      <c r="A45" s="13" t="s">
        <v>51</v>
      </c>
      <c r="B45" s="14" t="s">
        <v>74</v>
      </c>
      <c r="C45" s="16"/>
      <c r="D45" s="18" t="str">
        <f t="shared" si="1"/>
        <v/>
      </c>
    </row>
    <row r="46" spans="1:4" x14ac:dyDescent="0.25">
      <c r="A46" s="13" t="s">
        <v>51</v>
      </c>
      <c r="B46" s="14" t="s">
        <v>75</v>
      </c>
      <c r="C46" s="16"/>
      <c r="D46" s="18" t="str">
        <f t="shared" si="1"/>
        <v/>
      </c>
    </row>
    <row r="47" spans="1:4" ht="26.4" x14ac:dyDescent="0.25">
      <c r="A47" s="13" t="s">
        <v>51</v>
      </c>
      <c r="B47" s="14" t="s">
        <v>76</v>
      </c>
      <c r="C47" s="16"/>
      <c r="D47" s="18" t="str">
        <f t="shared" si="1"/>
        <v/>
      </c>
    </row>
    <row r="48" spans="1:4" ht="27" customHeight="1" x14ac:dyDescent="0.25">
      <c r="A48" s="13" t="s">
        <v>52</v>
      </c>
      <c r="B48" s="14" t="s">
        <v>83</v>
      </c>
      <c r="C48" s="16"/>
      <c r="D48" s="18" t="str">
        <f t="shared" si="1"/>
        <v/>
      </c>
    </row>
    <row r="49" spans="1:4" ht="66" x14ac:dyDescent="0.25">
      <c r="A49" s="13" t="s">
        <v>53</v>
      </c>
      <c r="B49" s="14" t="s">
        <v>84</v>
      </c>
      <c r="C49" s="16"/>
      <c r="D49" s="18" t="str">
        <f t="shared" si="1"/>
        <v/>
      </c>
    </row>
    <row r="50" spans="1:4" ht="79.2" x14ac:dyDescent="0.25">
      <c r="A50" s="13" t="s">
        <v>47</v>
      </c>
      <c r="B50" s="14" t="s">
        <v>77</v>
      </c>
      <c r="C50" s="16"/>
      <c r="D50" s="18" t="str">
        <f t="shared" si="1"/>
        <v/>
      </c>
    </row>
    <row r="51" spans="1:4" ht="26.4"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09375" defaultRowHeight="13.2" x14ac:dyDescent="0.25"/>
  <cols>
    <col min="1" max="1" width="20.33203125" style="9" customWidth="1"/>
    <col min="2" max="2" width="23.33203125" style="9" customWidth="1"/>
    <col min="3" max="3" width="21.5546875" style="9" customWidth="1"/>
    <col min="4" max="4" width="13.5546875" style="9" customWidth="1"/>
    <col min="5" max="5" width="24" style="9" customWidth="1"/>
    <col min="6" max="6" width="9.44140625" style="9" customWidth="1"/>
    <col min="7" max="7" width="28.33203125" style="9" customWidth="1"/>
    <col min="8" max="8" width="14.5546875" style="9" bestFit="1" customWidth="1"/>
    <col min="9" max="9" width="23.33203125" style="9" customWidth="1"/>
    <col min="10" max="10" width="9.109375" style="9"/>
    <col min="11" max="11" width="13.44140625" style="9" customWidth="1"/>
    <col min="12" max="16384" width="9.10937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x14ac:dyDescent="0.25">
      <c r="A2" s="3"/>
      <c r="B2" s="3"/>
      <c r="C2" s="3"/>
      <c r="D2" s="3"/>
      <c r="E2" s="3"/>
      <c r="F2" s="3"/>
      <c r="G2" s="31"/>
      <c r="H2" s="3"/>
      <c r="I2" s="3"/>
      <c r="J2" s="3"/>
      <c r="K2" s="3"/>
      <c r="L2" s="3"/>
    </row>
    <row r="4" spans="1:12" x14ac:dyDescent="0.25">
      <c r="A4" s="56">
        <f>C2</f>
        <v>0</v>
      </c>
      <c r="B4" s="56"/>
      <c r="C4" s="56"/>
      <c r="D4" s="56"/>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39.6" x14ac:dyDescent="0.25">
      <c r="A34" s="13" t="s">
        <v>43</v>
      </c>
      <c r="B34" s="14" t="s">
        <v>82</v>
      </c>
      <c r="C34" s="16"/>
      <c r="D34" s="18" t="str">
        <f t="shared" si="1"/>
        <v/>
      </c>
    </row>
    <row r="35" spans="1:4" ht="26.4"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6.4" x14ac:dyDescent="0.25">
      <c r="A38" s="13" t="s">
        <v>46</v>
      </c>
      <c r="B38" s="14" t="s">
        <v>67</v>
      </c>
      <c r="C38" s="16"/>
      <c r="D38" s="18" t="str">
        <f t="shared" si="1"/>
        <v/>
      </c>
    </row>
    <row r="39" spans="1:4" ht="39.6" x14ac:dyDescent="0.25">
      <c r="A39" s="13" t="s">
        <v>46</v>
      </c>
      <c r="B39" s="14" t="s">
        <v>68</v>
      </c>
      <c r="C39" s="16"/>
      <c r="D39" s="18" t="str">
        <f t="shared" si="1"/>
        <v/>
      </c>
    </row>
    <row r="40" spans="1:4" ht="66" x14ac:dyDescent="0.25">
      <c r="A40" s="13" t="s">
        <v>47</v>
      </c>
      <c r="B40" s="14" t="s">
        <v>69</v>
      </c>
      <c r="C40" s="16"/>
      <c r="D40" s="18" t="str">
        <f t="shared" si="1"/>
        <v/>
      </c>
    </row>
    <row r="41" spans="1:4" ht="52.8" x14ac:dyDescent="0.25">
      <c r="A41" s="13" t="s">
        <v>48</v>
      </c>
      <c r="B41" s="14" t="s">
        <v>70</v>
      </c>
      <c r="C41" s="16"/>
      <c r="D41" s="18" t="str">
        <f t="shared" si="1"/>
        <v/>
      </c>
    </row>
    <row r="42" spans="1:4" ht="93.75" customHeight="1" x14ac:dyDescent="0.25">
      <c r="A42" s="13" t="s">
        <v>48</v>
      </c>
      <c r="B42" s="14" t="s">
        <v>71</v>
      </c>
      <c r="C42" s="16"/>
      <c r="D42" s="18" t="str">
        <f t="shared" si="1"/>
        <v/>
      </c>
    </row>
    <row r="43" spans="1:4" ht="39.6" x14ac:dyDescent="0.25">
      <c r="A43" s="13" t="s">
        <v>49</v>
      </c>
      <c r="B43" s="14" t="s">
        <v>72</v>
      </c>
      <c r="C43" s="16"/>
      <c r="D43" s="18" t="str">
        <f t="shared" si="1"/>
        <v/>
      </c>
    </row>
    <row r="44" spans="1:4" ht="162.75" customHeight="1" x14ac:dyDescent="0.25">
      <c r="A44" s="13" t="s">
        <v>50</v>
      </c>
      <c r="B44" s="14" t="s">
        <v>73</v>
      </c>
      <c r="C44" s="16"/>
      <c r="D44" s="18" t="str">
        <f t="shared" si="1"/>
        <v/>
      </c>
    </row>
    <row r="45" spans="1:4" ht="26.4" x14ac:dyDescent="0.25">
      <c r="A45" s="13" t="s">
        <v>51</v>
      </c>
      <c r="B45" s="14" t="s">
        <v>74</v>
      </c>
      <c r="C45" s="16"/>
      <c r="D45" s="18" t="str">
        <f t="shared" si="1"/>
        <v/>
      </c>
    </row>
    <row r="46" spans="1:4" x14ac:dyDescent="0.25">
      <c r="A46" s="13" t="s">
        <v>51</v>
      </c>
      <c r="B46" s="14" t="s">
        <v>75</v>
      </c>
      <c r="C46" s="16"/>
      <c r="D46" s="18" t="str">
        <f t="shared" si="1"/>
        <v/>
      </c>
    </row>
    <row r="47" spans="1:4" ht="26.4" x14ac:dyDescent="0.25">
      <c r="A47" s="13" t="s">
        <v>51</v>
      </c>
      <c r="B47" s="14" t="s">
        <v>76</v>
      </c>
      <c r="C47" s="16"/>
      <c r="D47" s="18" t="str">
        <f t="shared" si="1"/>
        <v/>
      </c>
    </row>
    <row r="48" spans="1:4" ht="27" customHeight="1" x14ac:dyDescent="0.25">
      <c r="A48" s="13" t="s">
        <v>52</v>
      </c>
      <c r="B48" s="14" t="s">
        <v>83</v>
      </c>
      <c r="C48" s="16"/>
      <c r="D48" s="18" t="str">
        <f t="shared" si="1"/>
        <v/>
      </c>
    </row>
    <row r="49" spans="1:4" ht="66" x14ac:dyDescent="0.25">
      <c r="A49" s="13" t="s">
        <v>53</v>
      </c>
      <c r="B49" s="14" t="s">
        <v>84</v>
      </c>
      <c r="C49" s="16"/>
      <c r="D49" s="18" t="str">
        <f t="shared" si="1"/>
        <v/>
      </c>
    </row>
    <row r="50" spans="1:4" ht="79.2" x14ac:dyDescent="0.25">
      <c r="A50" s="13" t="s">
        <v>47</v>
      </c>
      <c r="B50" s="14" t="s">
        <v>77</v>
      </c>
      <c r="C50" s="16"/>
      <c r="D50" s="18" t="str">
        <f t="shared" si="1"/>
        <v/>
      </c>
    </row>
    <row r="51" spans="1:4" ht="26.4"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09375" defaultRowHeight="13.2" x14ac:dyDescent="0.25"/>
  <cols>
    <col min="1" max="1" width="20.33203125" style="9" customWidth="1"/>
    <col min="2" max="2" width="23.33203125" style="9" customWidth="1"/>
    <col min="3" max="3" width="21.5546875" style="9" customWidth="1"/>
    <col min="4" max="4" width="13.5546875" style="9" customWidth="1"/>
    <col min="5" max="5" width="24" style="9" customWidth="1"/>
    <col min="6" max="6" width="9.44140625" style="9" customWidth="1"/>
    <col min="7" max="7" width="28.33203125" style="9" customWidth="1"/>
    <col min="8" max="8" width="14.5546875" style="9" bestFit="1" customWidth="1"/>
    <col min="9" max="9" width="23.33203125" style="9" customWidth="1"/>
    <col min="10" max="10" width="9.109375" style="9"/>
    <col min="11" max="11" width="13.44140625" style="9" customWidth="1"/>
    <col min="12" max="16384" width="9.10937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x14ac:dyDescent="0.25">
      <c r="A2" s="3"/>
      <c r="B2" s="3"/>
      <c r="C2" s="3"/>
      <c r="D2" s="3"/>
      <c r="E2" s="3"/>
      <c r="F2" s="3"/>
      <c r="G2" s="31"/>
      <c r="H2" s="3"/>
      <c r="I2" s="3"/>
      <c r="J2" s="3"/>
      <c r="K2" s="3"/>
      <c r="L2" s="3"/>
    </row>
    <row r="4" spans="1:12" x14ac:dyDescent="0.25">
      <c r="A4" s="56">
        <f>C2</f>
        <v>0</v>
      </c>
      <c r="B4" s="56"/>
      <c r="C4" s="56"/>
      <c r="D4" s="56"/>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39.6" x14ac:dyDescent="0.25">
      <c r="A34" s="13" t="s">
        <v>43</v>
      </c>
      <c r="B34" s="14" t="s">
        <v>82</v>
      </c>
      <c r="C34" s="16"/>
      <c r="D34" s="18" t="str">
        <f t="shared" si="1"/>
        <v/>
      </c>
    </row>
    <row r="35" spans="1:4" ht="26.4"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6.4" x14ac:dyDescent="0.25">
      <c r="A38" s="13" t="s">
        <v>46</v>
      </c>
      <c r="B38" s="14" t="s">
        <v>67</v>
      </c>
      <c r="C38" s="16"/>
      <c r="D38" s="18" t="str">
        <f t="shared" si="1"/>
        <v/>
      </c>
    </row>
    <row r="39" spans="1:4" ht="39.6" x14ac:dyDescent="0.25">
      <c r="A39" s="13" t="s">
        <v>46</v>
      </c>
      <c r="B39" s="14" t="s">
        <v>68</v>
      </c>
      <c r="C39" s="16"/>
      <c r="D39" s="18" t="str">
        <f t="shared" si="1"/>
        <v/>
      </c>
    </row>
    <row r="40" spans="1:4" ht="66" x14ac:dyDescent="0.25">
      <c r="A40" s="13" t="s">
        <v>47</v>
      </c>
      <c r="B40" s="14" t="s">
        <v>69</v>
      </c>
      <c r="C40" s="16"/>
      <c r="D40" s="18" t="str">
        <f t="shared" si="1"/>
        <v/>
      </c>
    </row>
    <row r="41" spans="1:4" ht="52.8" x14ac:dyDescent="0.25">
      <c r="A41" s="13" t="s">
        <v>48</v>
      </c>
      <c r="B41" s="14" t="s">
        <v>70</v>
      </c>
      <c r="C41" s="16"/>
      <c r="D41" s="18" t="str">
        <f t="shared" si="1"/>
        <v/>
      </c>
    </row>
    <row r="42" spans="1:4" ht="93.75" customHeight="1" x14ac:dyDescent="0.25">
      <c r="A42" s="13" t="s">
        <v>48</v>
      </c>
      <c r="B42" s="14" t="s">
        <v>71</v>
      </c>
      <c r="C42" s="16"/>
      <c r="D42" s="18" t="str">
        <f t="shared" si="1"/>
        <v/>
      </c>
    </row>
    <row r="43" spans="1:4" ht="39.6" x14ac:dyDescent="0.25">
      <c r="A43" s="13" t="s">
        <v>49</v>
      </c>
      <c r="B43" s="14" t="s">
        <v>72</v>
      </c>
      <c r="C43" s="16"/>
      <c r="D43" s="18" t="str">
        <f t="shared" si="1"/>
        <v/>
      </c>
    </row>
    <row r="44" spans="1:4" ht="162.75" customHeight="1" x14ac:dyDescent="0.25">
      <c r="A44" s="13" t="s">
        <v>50</v>
      </c>
      <c r="B44" s="14" t="s">
        <v>73</v>
      </c>
      <c r="C44" s="16"/>
      <c r="D44" s="18" t="str">
        <f t="shared" si="1"/>
        <v/>
      </c>
    </row>
    <row r="45" spans="1:4" ht="26.4" x14ac:dyDescent="0.25">
      <c r="A45" s="13" t="s">
        <v>51</v>
      </c>
      <c r="B45" s="14" t="s">
        <v>74</v>
      </c>
      <c r="C45" s="16"/>
      <c r="D45" s="18" t="str">
        <f t="shared" si="1"/>
        <v/>
      </c>
    </row>
    <row r="46" spans="1:4" x14ac:dyDescent="0.25">
      <c r="A46" s="13" t="s">
        <v>51</v>
      </c>
      <c r="B46" s="14" t="s">
        <v>75</v>
      </c>
      <c r="C46" s="16"/>
      <c r="D46" s="18" t="str">
        <f t="shared" si="1"/>
        <v/>
      </c>
    </row>
    <row r="47" spans="1:4" ht="26.4" x14ac:dyDescent="0.25">
      <c r="A47" s="13" t="s">
        <v>51</v>
      </c>
      <c r="B47" s="14" t="s">
        <v>76</v>
      </c>
      <c r="C47" s="16"/>
      <c r="D47" s="18" t="str">
        <f t="shared" si="1"/>
        <v/>
      </c>
    </row>
    <row r="48" spans="1:4" ht="27" customHeight="1" x14ac:dyDescent="0.25">
      <c r="A48" s="13" t="s">
        <v>52</v>
      </c>
      <c r="B48" s="14" t="s">
        <v>83</v>
      </c>
      <c r="C48" s="16"/>
      <c r="D48" s="18" t="str">
        <f t="shared" si="1"/>
        <v/>
      </c>
    </row>
    <row r="49" spans="1:4" ht="66" x14ac:dyDescent="0.25">
      <c r="A49" s="13" t="s">
        <v>53</v>
      </c>
      <c r="B49" s="14" t="s">
        <v>84</v>
      </c>
      <c r="C49" s="16"/>
      <c r="D49" s="18" t="str">
        <f t="shared" si="1"/>
        <v/>
      </c>
    </row>
    <row r="50" spans="1:4" ht="79.2" x14ac:dyDescent="0.25">
      <c r="A50" s="13" t="s">
        <v>47</v>
      </c>
      <c r="B50" s="14" t="s">
        <v>77</v>
      </c>
      <c r="C50" s="16"/>
      <c r="D50" s="18" t="str">
        <f t="shared" si="1"/>
        <v/>
      </c>
    </row>
    <row r="51" spans="1:4" ht="26.4"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09375" defaultRowHeight="13.2" x14ac:dyDescent="0.25"/>
  <cols>
    <col min="1" max="1" width="20.33203125" style="9" customWidth="1"/>
    <col min="2" max="2" width="23.33203125" style="9" customWidth="1"/>
    <col min="3" max="3" width="21.5546875" style="9" customWidth="1"/>
    <col min="4" max="4" width="13.5546875" style="9" customWidth="1"/>
    <col min="5" max="5" width="24" style="9" customWidth="1"/>
    <col min="6" max="6" width="9.44140625" style="9" customWidth="1"/>
    <col min="7" max="7" width="28.33203125" style="9" customWidth="1"/>
    <col min="8" max="8" width="14.5546875" style="9" bestFit="1" customWidth="1"/>
    <col min="9" max="9" width="23.33203125" style="9" customWidth="1"/>
    <col min="10" max="10" width="9.109375" style="9"/>
    <col min="11" max="11" width="13.44140625" style="9" customWidth="1"/>
    <col min="12" max="16384" width="9.10937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x14ac:dyDescent="0.25">
      <c r="A2" s="3"/>
      <c r="B2" s="3"/>
      <c r="C2" s="3"/>
      <c r="D2" s="3"/>
      <c r="E2" s="3"/>
      <c r="F2" s="3"/>
      <c r="G2" s="31"/>
      <c r="H2" s="3"/>
      <c r="I2" s="3"/>
      <c r="J2" s="3"/>
      <c r="K2" s="3"/>
      <c r="L2" s="3"/>
    </row>
    <row r="4" spans="1:12" x14ac:dyDescent="0.25">
      <c r="A4" s="56">
        <f>C2</f>
        <v>0</v>
      </c>
      <c r="B4" s="56"/>
      <c r="C4" s="56"/>
      <c r="D4" s="56"/>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39.6" x14ac:dyDescent="0.25">
      <c r="A34" s="13" t="s">
        <v>43</v>
      </c>
      <c r="B34" s="14" t="s">
        <v>82</v>
      </c>
      <c r="C34" s="16"/>
      <c r="D34" s="18" t="str">
        <f t="shared" si="1"/>
        <v/>
      </c>
    </row>
    <row r="35" spans="1:4" ht="26.4"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6.4" x14ac:dyDescent="0.25">
      <c r="A38" s="13" t="s">
        <v>46</v>
      </c>
      <c r="B38" s="14" t="s">
        <v>67</v>
      </c>
      <c r="C38" s="16"/>
      <c r="D38" s="18" t="str">
        <f t="shared" si="1"/>
        <v/>
      </c>
    </row>
    <row r="39" spans="1:4" ht="39.6" x14ac:dyDescent="0.25">
      <c r="A39" s="13" t="s">
        <v>46</v>
      </c>
      <c r="B39" s="14" t="s">
        <v>68</v>
      </c>
      <c r="C39" s="16"/>
      <c r="D39" s="18" t="str">
        <f t="shared" si="1"/>
        <v/>
      </c>
    </row>
    <row r="40" spans="1:4" ht="66" x14ac:dyDescent="0.25">
      <c r="A40" s="13" t="s">
        <v>47</v>
      </c>
      <c r="B40" s="14" t="s">
        <v>69</v>
      </c>
      <c r="C40" s="16"/>
      <c r="D40" s="18" t="str">
        <f t="shared" si="1"/>
        <v/>
      </c>
    </row>
    <row r="41" spans="1:4" ht="52.8" x14ac:dyDescent="0.25">
      <c r="A41" s="13" t="s">
        <v>48</v>
      </c>
      <c r="B41" s="14" t="s">
        <v>70</v>
      </c>
      <c r="C41" s="16"/>
      <c r="D41" s="18" t="str">
        <f t="shared" si="1"/>
        <v/>
      </c>
    </row>
    <row r="42" spans="1:4" ht="93.75" customHeight="1" x14ac:dyDescent="0.25">
      <c r="A42" s="13" t="s">
        <v>48</v>
      </c>
      <c r="B42" s="14" t="s">
        <v>71</v>
      </c>
      <c r="C42" s="16"/>
      <c r="D42" s="18" t="str">
        <f t="shared" si="1"/>
        <v/>
      </c>
    </row>
    <row r="43" spans="1:4" ht="39.6" x14ac:dyDescent="0.25">
      <c r="A43" s="13" t="s">
        <v>49</v>
      </c>
      <c r="B43" s="14" t="s">
        <v>72</v>
      </c>
      <c r="C43" s="16"/>
      <c r="D43" s="18" t="str">
        <f t="shared" si="1"/>
        <v/>
      </c>
    </row>
    <row r="44" spans="1:4" ht="162.75" customHeight="1" x14ac:dyDescent="0.25">
      <c r="A44" s="13" t="s">
        <v>50</v>
      </c>
      <c r="B44" s="14" t="s">
        <v>73</v>
      </c>
      <c r="C44" s="16"/>
      <c r="D44" s="18" t="str">
        <f t="shared" si="1"/>
        <v/>
      </c>
    </row>
    <row r="45" spans="1:4" ht="26.4" x14ac:dyDescent="0.25">
      <c r="A45" s="13" t="s">
        <v>51</v>
      </c>
      <c r="B45" s="14" t="s">
        <v>74</v>
      </c>
      <c r="C45" s="16"/>
      <c r="D45" s="18" t="str">
        <f t="shared" si="1"/>
        <v/>
      </c>
    </row>
    <row r="46" spans="1:4" x14ac:dyDescent="0.25">
      <c r="A46" s="13" t="s">
        <v>51</v>
      </c>
      <c r="B46" s="14" t="s">
        <v>75</v>
      </c>
      <c r="C46" s="16"/>
      <c r="D46" s="18" t="str">
        <f t="shared" si="1"/>
        <v/>
      </c>
    </row>
    <row r="47" spans="1:4" ht="26.4" x14ac:dyDescent="0.25">
      <c r="A47" s="13" t="s">
        <v>51</v>
      </c>
      <c r="B47" s="14" t="s">
        <v>76</v>
      </c>
      <c r="C47" s="16"/>
      <c r="D47" s="18" t="str">
        <f t="shared" si="1"/>
        <v/>
      </c>
    </row>
    <row r="48" spans="1:4" ht="27" customHeight="1" x14ac:dyDescent="0.25">
      <c r="A48" s="13" t="s">
        <v>52</v>
      </c>
      <c r="B48" s="14" t="s">
        <v>83</v>
      </c>
      <c r="C48" s="16"/>
      <c r="D48" s="18" t="str">
        <f t="shared" si="1"/>
        <v/>
      </c>
    </row>
    <row r="49" spans="1:4" ht="66" x14ac:dyDescent="0.25">
      <c r="A49" s="13" t="s">
        <v>53</v>
      </c>
      <c r="B49" s="14" t="s">
        <v>84</v>
      </c>
      <c r="C49" s="16"/>
      <c r="D49" s="18" t="str">
        <f t="shared" si="1"/>
        <v/>
      </c>
    </row>
    <row r="50" spans="1:4" ht="79.2" x14ac:dyDescent="0.25">
      <c r="A50" s="13" t="s">
        <v>47</v>
      </c>
      <c r="B50" s="14" t="s">
        <v>77</v>
      </c>
      <c r="C50" s="16"/>
      <c r="D50" s="18" t="str">
        <f t="shared" si="1"/>
        <v/>
      </c>
    </row>
    <row r="51" spans="1:4" ht="26.4"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09375" defaultRowHeight="13.2" x14ac:dyDescent="0.25"/>
  <cols>
    <col min="1" max="1" width="20.33203125" style="9" customWidth="1"/>
    <col min="2" max="2" width="23.33203125" style="9" customWidth="1"/>
    <col min="3" max="3" width="21.5546875" style="9" customWidth="1"/>
    <col min="4" max="4" width="13.5546875" style="9" customWidth="1"/>
    <col min="5" max="5" width="24" style="9" customWidth="1"/>
    <col min="6" max="6" width="9.44140625" style="9" customWidth="1"/>
    <col min="7" max="7" width="28.33203125" style="9" customWidth="1"/>
    <col min="8" max="8" width="14.5546875" style="9" bestFit="1" customWidth="1"/>
    <col min="9" max="9" width="23.33203125" style="9" customWidth="1"/>
    <col min="10" max="10" width="9.109375" style="9"/>
    <col min="11" max="11" width="13.44140625" style="9" customWidth="1"/>
    <col min="12" max="16384" width="9.10937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x14ac:dyDescent="0.25">
      <c r="A2" s="3"/>
      <c r="B2" s="3"/>
      <c r="C2" s="3"/>
      <c r="D2" s="3"/>
      <c r="E2" s="3"/>
      <c r="F2" s="3"/>
      <c r="G2" s="31"/>
      <c r="H2" s="3"/>
      <c r="I2" s="3"/>
      <c r="J2" s="3"/>
      <c r="K2" s="3"/>
      <c r="L2" s="3"/>
    </row>
    <row r="4" spans="1:12" x14ac:dyDescent="0.25">
      <c r="A4" s="56">
        <f>C2</f>
        <v>0</v>
      </c>
      <c r="B4" s="56"/>
      <c r="C4" s="56"/>
      <c r="D4" s="56"/>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39.6" x14ac:dyDescent="0.25">
      <c r="A34" s="13" t="s">
        <v>43</v>
      </c>
      <c r="B34" s="14" t="s">
        <v>82</v>
      </c>
      <c r="C34" s="16"/>
      <c r="D34" s="18" t="str">
        <f t="shared" si="1"/>
        <v/>
      </c>
    </row>
    <row r="35" spans="1:4" ht="26.4"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6.4" x14ac:dyDescent="0.25">
      <c r="A38" s="13" t="s">
        <v>46</v>
      </c>
      <c r="B38" s="14" t="s">
        <v>67</v>
      </c>
      <c r="C38" s="16"/>
      <c r="D38" s="18" t="str">
        <f t="shared" si="1"/>
        <v/>
      </c>
    </row>
    <row r="39" spans="1:4" ht="39.6" x14ac:dyDescent="0.25">
      <c r="A39" s="13" t="s">
        <v>46</v>
      </c>
      <c r="B39" s="14" t="s">
        <v>68</v>
      </c>
      <c r="C39" s="16"/>
      <c r="D39" s="18" t="str">
        <f t="shared" si="1"/>
        <v/>
      </c>
    </row>
    <row r="40" spans="1:4" ht="66" x14ac:dyDescent="0.25">
      <c r="A40" s="13" t="s">
        <v>47</v>
      </c>
      <c r="B40" s="14" t="s">
        <v>69</v>
      </c>
      <c r="C40" s="16"/>
      <c r="D40" s="18" t="str">
        <f t="shared" si="1"/>
        <v/>
      </c>
    </row>
    <row r="41" spans="1:4" ht="52.8" x14ac:dyDescent="0.25">
      <c r="A41" s="13" t="s">
        <v>48</v>
      </c>
      <c r="B41" s="14" t="s">
        <v>70</v>
      </c>
      <c r="C41" s="16"/>
      <c r="D41" s="18" t="str">
        <f t="shared" si="1"/>
        <v/>
      </c>
    </row>
    <row r="42" spans="1:4" ht="93.75" customHeight="1" x14ac:dyDescent="0.25">
      <c r="A42" s="13" t="s">
        <v>48</v>
      </c>
      <c r="B42" s="14" t="s">
        <v>71</v>
      </c>
      <c r="C42" s="16"/>
      <c r="D42" s="18" t="str">
        <f t="shared" si="1"/>
        <v/>
      </c>
    </row>
    <row r="43" spans="1:4" ht="39.6" x14ac:dyDescent="0.25">
      <c r="A43" s="13" t="s">
        <v>49</v>
      </c>
      <c r="B43" s="14" t="s">
        <v>72</v>
      </c>
      <c r="C43" s="16"/>
      <c r="D43" s="18" t="str">
        <f t="shared" si="1"/>
        <v/>
      </c>
    </row>
    <row r="44" spans="1:4" ht="162.75" customHeight="1" x14ac:dyDescent="0.25">
      <c r="A44" s="13" t="s">
        <v>50</v>
      </c>
      <c r="B44" s="14" t="s">
        <v>73</v>
      </c>
      <c r="C44" s="16"/>
      <c r="D44" s="18" t="str">
        <f t="shared" si="1"/>
        <v/>
      </c>
    </row>
    <row r="45" spans="1:4" ht="26.4" x14ac:dyDescent="0.25">
      <c r="A45" s="13" t="s">
        <v>51</v>
      </c>
      <c r="B45" s="14" t="s">
        <v>74</v>
      </c>
      <c r="C45" s="16"/>
      <c r="D45" s="18" t="str">
        <f t="shared" si="1"/>
        <v/>
      </c>
    </row>
    <row r="46" spans="1:4" x14ac:dyDescent="0.25">
      <c r="A46" s="13" t="s">
        <v>51</v>
      </c>
      <c r="B46" s="14" t="s">
        <v>75</v>
      </c>
      <c r="C46" s="16"/>
      <c r="D46" s="18" t="str">
        <f t="shared" si="1"/>
        <v/>
      </c>
    </row>
    <row r="47" spans="1:4" ht="26.4" x14ac:dyDescent="0.25">
      <c r="A47" s="13" t="s">
        <v>51</v>
      </c>
      <c r="B47" s="14" t="s">
        <v>76</v>
      </c>
      <c r="C47" s="16"/>
      <c r="D47" s="18" t="str">
        <f t="shared" si="1"/>
        <v/>
      </c>
    </row>
    <row r="48" spans="1:4" ht="27" customHeight="1" x14ac:dyDescent="0.25">
      <c r="A48" s="13" t="s">
        <v>52</v>
      </c>
      <c r="B48" s="14" t="s">
        <v>83</v>
      </c>
      <c r="C48" s="16"/>
      <c r="D48" s="18" t="str">
        <f t="shared" si="1"/>
        <v/>
      </c>
    </row>
    <row r="49" spans="1:4" ht="66" x14ac:dyDescent="0.25">
      <c r="A49" s="13" t="s">
        <v>53</v>
      </c>
      <c r="B49" s="14" t="s">
        <v>84</v>
      </c>
      <c r="C49" s="16"/>
      <c r="D49" s="18" t="str">
        <f t="shared" si="1"/>
        <v/>
      </c>
    </row>
    <row r="50" spans="1:4" ht="79.2" x14ac:dyDescent="0.25">
      <c r="A50" s="13" t="s">
        <v>47</v>
      </c>
      <c r="B50" s="14" t="s">
        <v>77</v>
      </c>
      <c r="C50" s="16"/>
      <c r="D50" s="18" t="str">
        <f t="shared" si="1"/>
        <v/>
      </c>
    </row>
    <row r="51" spans="1:4" ht="26.4"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Сезон">
          <x14:formula1>
            <xm:f>Диапазон!$C$2:$C$5</xm:f>
          </x14:formula1>
          <xm:sqref>F2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Диапазон Население">
          <x14:formula1>
            <xm:f>Диапазон!$A$2:$A$6</xm:f>
          </x14:formula1>
          <xm:sqref>E2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09375" defaultRowHeight="13.2" x14ac:dyDescent="0.25"/>
  <cols>
    <col min="1" max="1" width="20.33203125" style="9" customWidth="1"/>
    <col min="2" max="2" width="23.33203125" style="9" customWidth="1"/>
    <col min="3" max="3" width="21.5546875" style="9" customWidth="1"/>
    <col min="4" max="4" width="13.5546875" style="9" customWidth="1"/>
    <col min="5" max="5" width="24" style="9" customWidth="1"/>
    <col min="6" max="6" width="9.44140625" style="9" customWidth="1"/>
    <col min="7" max="7" width="28.33203125" style="9" customWidth="1"/>
    <col min="8" max="8" width="14.5546875" style="9" bestFit="1" customWidth="1"/>
    <col min="9" max="9" width="23.33203125" style="9" customWidth="1"/>
    <col min="10" max="10" width="9.109375" style="9"/>
    <col min="11" max="11" width="13.44140625" style="9" customWidth="1"/>
    <col min="12" max="16384" width="9.10937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x14ac:dyDescent="0.25">
      <c r="A2" s="3"/>
      <c r="B2" s="3"/>
      <c r="C2" s="3"/>
      <c r="D2" s="3"/>
      <c r="E2" s="3"/>
      <c r="F2" s="3"/>
      <c r="G2" s="31"/>
      <c r="H2" s="3"/>
      <c r="I2" s="3"/>
      <c r="J2" s="3"/>
      <c r="K2" s="3"/>
      <c r="L2" s="3"/>
    </row>
    <row r="4" spans="1:12" x14ac:dyDescent="0.25">
      <c r="A4" s="56">
        <f>C2</f>
        <v>0</v>
      </c>
      <c r="B4" s="56"/>
      <c r="C4" s="56"/>
      <c r="D4" s="56"/>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39.6" x14ac:dyDescent="0.25">
      <c r="A34" s="13" t="s">
        <v>43</v>
      </c>
      <c r="B34" s="14" t="s">
        <v>82</v>
      </c>
      <c r="C34" s="16"/>
      <c r="D34" s="18" t="str">
        <f t="shared" si="1"/>
        <v/>
      </c>
    </row>
    <row r="35" spans="1:4" ht="26.4"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6.4" x14ac:dyDescent="0.25">
      <c r="A38" s="13" t="s">
        <v>46</v>
      </c>
      <c r="B38" s="14" t="s">
        <v>67</v>
      </c>
      <c r="C38" s="16"/>
      <c r="D38" s="18" t="str">
        <f t="shared" si="1"/>
        <v/>
      </c>
    </row>
    <row r="39" spans="1:4" ht="39.6" x14ac:dyDescent="0.25">
      <c r="A39" s="13" t="s">
        <v>46</v>
      </c>
      <c r="B39" s="14" t="s">
        <v>68</v>
      </c>
      <c r="C39" s="16"/>
      <c r="D39" s="18" t="str">
        <f t="shared" si="1"/>
        <v/>
      </c>
    </row>
    <row r="40" spans="1:4" ht="66" x14ac:dyDescent="0.25">
      <c r="A40" s="13" t="s">
        <v>47</v>
      </c>
      <c r="B40" s="14" t="s">
        <v>69</v>
      </c>
      <c r="C40" s="16"/>
      <c r="D40" s="18" t="str">
        <f t="shared" si="1"/>
        <v/>
      </c>
    </row>
    <row r="41" spans="1:4" ht="52.8" x14ac:dyDescent="0.25">
      <c r="A41" s="13" t="s">
        <v>48</v>
      </c>
      <c r="B41" s="14" t="s">
        <v>70</v>
      </c>
      <c r="C41" s="16"/>
      <c r="D41" s="18" t="str">
        <f t="shared" si="1"/>
        <v/>
      </c>
    </row>
    <row r="42" spans="1:4" ht="93.75" customHeight="1" x14ac:dyDescent="0.25">
      <c r="A42" s="13" t="s">
        <v>48</v>
      </c>
      <c r="B42" s="14" t="s">
        <v>71</v>
      </c>
      <c r="C42" s="16"/>
      <c r="D42" s="18" t="str">
        <f t="shared" si="1"/>
        <v/>
      </c>
    </row>
    <row r="43" spans="1:4" ht="39.6" x14ac:dyDescent="0.25">
      <c r="A43" s="13" t="s">
        <v>49</v>
      </c>
      <c r="B43" s="14" t="s">
        <v>72</v>
      </c>
      <c r="C43" s="16"/>
      <c r="D43" s="18" t="str">
        <f t="shared" si="1"/>
        <v/>
      </c>
    </row>
    <row r="44" spans="1:4" ht="162.75" customHeight="1" x14ac:dyDescent="0.25">
      <c r="A44" s="13" t="s">
        <v>50</v>
      </c>
      <c r="B44" s="14" t="s">
        <v>73</v>
      </c>
      <c r="C44" s="16"/>
      <c r="D44" s="18" t="str">
        <f t="shared" si="1"/>
        <v/>
      </c>
    </row>
    <row r="45" spans="1:4" ht="26.4" x14ac:dyDescent="0.25">
      <c r="A45" s="13" t="s">
        <v>51</v>
      </c>
      <c r="B45" s="14" t="s">
        <v>74</v>
      </c>
      <c r="C45" s="16"/>
      <c r="D45" s="18" t="str">
        <f t="shared" si="1"/>
        <v/>
      </c>
    </row>
    <row r="46" spans="1:4" x14ac:dyDescent="0.25">
      <c r="A46" s="13" t="s">
        <v>51</v>
      </c>
      <c r="B46" s="14" t="s">
        <v>75</v>
      </c>
      <c r="C46" s="16"/>
      <c r="D46" s="18" t="str">
        <f t="shared" si="1"/>
        <v/>
      </c>
    </row>
    <row r="47" spans="1:4" ht="26.4" x14ac:dyDescent="0.25">
      <c r="A47" s="13" t="s">
        <v>51</v>
      </c>
      <c r="B47" s="14" t="s">
        <v>76</v>
      </c>
      <c r="C47" s="16"/>
      <c r="D47" s="18" t="str">
        <f t="shared" si="1"/>
        <v/>
      </c>
    </row>
    <row r="48" spans="1:4" ht="27" customHeight="1" x14ac:dyDescent="0.25">
      <c r="A48" s="13" t="s">
        <v>52</v>
      </c>
      <c r="B48" s="14" t="s">
        <v>83</v>
      </c>
      <c r="C48" s="16"/>
      <c r="D48" s="18" t="str">
        <f t="shared" si="1"/>
        <v/>
      </c>
    </row>
    <row r="49" spans="1:4" ht="66" x14ac:dyDescent="0.25">
      <c r="A49" s="13" t="s">
        <v>53</v>
      </c>
      <c r="B49" s="14" t="s">
        <v>84</v>
      </c>
      <c r="C49" s="16"/>
      <c r="D49" s="18" t="str">
        <f t="shared" si="1"/>
        <v/>
      </c>
    </row>
    <row r="50" spans="1:4" ht="79.2" x14ac:dyDescent="0.25">
      <c r="A50" s="13" t="s">
        <v>47</v>
      </c>
      <c r="B50" s="14" t="s">
        <v>77</v>
      </c>
      <c r="C50" s="16"/>
      <c r="D50" s="18" t="str">
        <f t="shared" si="1"/>
        <v/>
      </c>
    </row>
    <row r="51" spans="1:4" ht="26.4"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Сезон">
          <x14:formula1>
            <xm:f>Диапазон!$C$2:$C$5</xm:f>
          </x14:formula1>
          <xm:sqref>F2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Диапазон Население">
          <x14:formula1>
            <xm:f>Диапазон!$A$2:$A$6</xm:f>
          </x14:formula1>
          <xm:sqref>E2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26" sqref="B26"/>
    </sheetView>
  </sheetViews>
  <sheetFormatPr defaultRowHeight="14.4" x14ac:dyDescent="0.3"/>
  <cols>
    <col min="2" max="2" width="22.44140625" customWidth="1"/>
  </cols>
  <sheetData>
    <row r="1" spans="1:3" x14ac:dyDescent="0.3">
      <c r="A1" s="34" t="s">
        <v>95</v>
      </c>
      <c r="B1" s="34" t="s">
        <v>98</v>
      </c>
      <c r="C1" s="33" t="s">
        <v>18</v>
      </c>
    </row>
    <row r="2" spans="1:3" x14ac:dyDescent="0.3">
      <c r="A2" s="3">
        <v>1</v>
      </c>
      <c r="B2" s="3" t="s">
        <v>104</v>
      </c>
      <c r="C2" s="3">
        <v>3659</v>
      </c>
    </row>
    <row r="3" spans="1:3" x14ac:dyDescent="0.3">
      <c r="A3" s="3"/>
      <c r="B3" s="3"/>
      <c r="C3" s="3"/>
    </row>
    <row r="4" spans="1:3" x14ac:dyDescent="0.3">
      <c r="A4" s="3"/>
      <c r="B4" s="3"/>
      <c r="C4" s="3"/>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09375" defaultRowHeight="13.2" x14ac:dyDescent="0.25"/>
  <cols>
    <col min="1" max="1" width="20.33203125" style="9" customWidth="1"/>
    <col min="2" max="2" width="23.33203125" style="9" customWidth="1"/>
    <col min="3" max="3" width="21.5546875" style="9" customWidth="1"/>
    <col min="4" max="4" width="13.5546875" style="9" customWidth="1"/>
    <col min="5" max="5" width="24" style="9" customWidth="1"/>
    <col min="6" max="6" width="9.44140625" style="9" customWidth="1"/>
    <col min="7" max="7" width="28.33203125" style="9" customWidth="1"/>
    <col min="8" max="8" width="14.5546875" style="9" bestFit="1" customWidth="1"/>
    <col min="9" max="9" width="23.33203125" style="9" customWidth="1"/>
    <col min="10" max="10" width="9.109375" style="9"/>
    <col min="11" max="11" width="13.44140625" style="9" customWidth="1"/>
    <col min="12" max="16384" width="9.10937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x14ac:dyDescent="0.25">
      <c r="A2" s="3"/>
      <c r="B2" s="3"/>
      <c r="C2" s="3"/>
      <c r="D2" s="3"/>
      <c r="E2" s="3"/>
      <c r="F2" s="3"/>
      <c r="G2" s="31"/>
      <c r="H2" s="3"/>
      <c r="I2" s="3"/>
      <c r="J2" s="3"/>
      <c r="K2" s="3"/>
      <c r="L2" s="3"/>
    </row>
    <row r="4" spans="1:12" x14ac:dyDescent="0.25">
      <c r="A4" s="56">
        <f>C2</f>
        <v>0</v>
      </c>
      <c r="B4" s="56"/>
      <c r="C4" s="56"/>
      <c r="D4" s="56"/>
      <c r="E4" s="8"/>
    </row>
    <row r="5" spans="1:12" x14ac:dyDescent="0.25">
      <c r="A5" s="11" t="s">
        <v>15</v>
      </c>
      <c r="B5" s="6" t="s">
        <v>89</v>
      </c>
      <c r="C5" s="19" t="s">
        <v>33</v>
      </c>
      <c r="D5" s="19"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x14ac:dyDescent="0.25">
      <c r="A22" s="55" t="str">
        <f>A18</f>
        <v>Опасни</v>
      </c>
      <c r="B22" s="55"/>
      <c r="C22" s="55"/>
      <c r="D22" s="55"/>
    </row>
    <row r="23" spans="1:5" x14ac:dyDescent="0.25">
      <c r="A23" s="20" t="s">
        <v>79</v>
      </c>
      <c r="B23" s="20" t="s">
        <v>103</v>
      </c>
      <c r="C23" s="19" t="s">
        <v>85</v>
      </c>
      <c r="D23" s="19"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39.6" x14ac:dyDescent="0.25">
      <c r="A34" s="13" t="s">
        <v>43</v>
      </c>
      <c r="B34" s="14" t="s">
        <v>82</v>
      </c>
      <c r="C34" s="16"/>
      <c r="D34" s="18" t="str">
        <f t="shared" si="1"/>
        <v/>
      </c>
    </row>
    <row r="35" spans="1:4" ht="26.4"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6.4" x14ac:dyDescent="0.25">
      <c r="A38" s="13" t="s">
        <v>46</v>
      </c>
      <c r="B38" s="14" t="s">
        <v>67</v>
      </c>
      <c r="C38" s="16"/>
      <c r="D38" s="18" t="str">
        <f t="shared" si="1"/>
        <v/>
      </c>
    </row>
    <row r="39" spans="1:4" ht="39.6" x14ac:dyDescent="0.25">
      <c r="A39" s="13" t="s">
        <v>46</v>
      </c>
      <c r="B39" s="14" t="s">
        <v>68</v>
      </c>
      <c r="C39" s="16"/>
      <c r="D39" s="18" t="str">
        <f t="shared" si="1"/>
        <v/>
      </c>
    </row>
    <row r="40" spans="1:4" ht="66" x14ac:dyDescent="0.25">
      <c r="A40" s="13" t="s">
        <v>47</v>
      </c>
      <c r="B40" s="14" t="s">
        <v>69</v>
      </c>
      <c r="C40" s="16"/>
      <c r="D40" s="18" t="str">
        <f t="shared" si="1"/>
        <v/>
      </c>
    </row>
    <row r="41" spans="1:4" ht="52.8" x14ac:dyDescent="0.25">
      <c r="A41" s="13" t="s">
        <v>48</v>
      </c>
      <c r="B41" s="14" t="s">
        <v>70</v>
      </c>
      <c r="C41" s="16"/>
      <c r="D41" s="18" t="str">
        <f t="shared" si="1"/>
        <v/>
      </c>
    </row>
    <row r="42" spans="1:4" ht="93.75" customHeight="1" x14ac:dyDescent="0.25">
      <c r="A42" s="13" t="s">
        <v>48</v>
      </c>
      <c r="B42" s="14" t="s">
        <v>71</v>
      </c>
      <c r="C42" s="16"/>
      <c r="D42" s="18" t="str">
        <f t="shared" si="1"/>
        <v/>
      </c>
    </row>
    <row r="43" spans="1:4" ht="39.6" x14ac:dyDescent="0.25">
      <c r="A43" s="13" t="s">
        <v>49</v>
      </c>
      <c r="B43" s="14" t="s">
        <v>72</v>
      </c>
      <c r="C43" s="16"/>
      <c r="D43" s="18" t="str">
        <f t="shared" si="1"/>
        <v/>
      </c>
    </row>
    <row r="44" spans="1:4" ht="162.75" customHeight="1" x14ac:dyDescent="0.25">
      <c r="A44" s="13" t="s">
        <v>50</v>
      </c>
      <c r="B44" s="14" t="s">
        <v>73</v>
      </c>
      <c r="C44" s="16"/>
      <c r="D44" s="18" t="str">
        <f t="shared" si="1"/>
        <v/>
      </c>
    </row>
    <row r="45" spans="1:4" ht="26.4" x14ac:dyDescent="0.25">
      <c r="A45" s="13" t="s">
        <v>51</v>
      </c>
      <c r="B45" s="14" t="s">
        <v>74</v>
      </c>
      <c r="C45" s="16"/>
      <c r="D45" s="18" t="str">
        <f t="shared" si="1"/>
        <v/>
      </c>
    </row>
    <row r="46" spans="1:4" x14ac:dyDescent="0.25">
      <c r="A46" s="13" t="s">
        <v>51</v>
      </c>
      <c r="B46" s="14" t="s">
        <v>75</v>
      </c>
      <c r="C46" s="16"/>
      <c r="D46" s="18" t="str">
        <f t="shared" si="1"/>
        <v/>
      </c>
    </row>
    <row r="47" spans="1:4" ht="26.4" x14ac:dyDescent="0.25">
      <c r="A47" s="13" t="s">
        <v>51</v>
      </c>
      <c r="B47" s="14" t="s">
        <v>76</v>
      </c>
      <c r="C47" s="16"/>
      <c r="D47" s="18" t="str">
        <f t="shared" si="1"/>
        <v/>
      </c>
    </row>
    <row r="48" spans="1:4" ht="27" customHeight="1" x14ac:dyDescent="0.25">
      <c r="A48" s="13" t="s">
        <v>52</v>
      </c>
      <c r="B48" s="14" t="s">
        <v>83</v>
      </c>
      <c r="C48" s="16"/>
      <c r="D48" s="18" t="str">
        <f t="shared" si="1"/>
        <v/>
      </c>
    </row>
    <row r="49" spans="1:4" ht="66" x14ac:dyDescent="0.25">
      <c r="A49" s="13" t="s">
        <v>53</v>
      </c>
      <c r="B49" s="14" t="s">
        <v>84</v>
      </c>
      <c r="C49" s="16"/>
      <c r="D49" s="18" t="str">
        <f t="shared" si="1"/>
        <v/>
      </c>
    </row>
    <row r="50" spans="1:4" ht="79.2" x14ac:dyDescent="0.25">
      <c r="A50" s="13" t="s">
        <v>47</v>
      </c>
      <c r="B50" s="14" t="s">
        <v>77</v>
      </c>
      <c r="C50" s="16"/>
      <c r="D50" s="18" t="str">
        <f t="shared" si="1"/>
        <v/>
      </c>
    </row>
    <row r="51" spans="1:4" ht="26.4"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20" t="s">
        <v>15</v>
      </c>
      <c r="B54" s="2" t="s">
        <v>89</v>
      </c>
      <c r="C54" s="19" t="s">
        <v>87</v>
      </c>
      <c r="D54" s="19"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7"/>
  <sheetViews>
    <sheetView showGridLines="0" showZeros="0" tabSelected="1" zoomScale="89" zoomScaleNormal="89" workbookViewId="0">
      <pane xSplit="1" ySplit="1" topLeftCell="B2" activePane="bottomRight" state="frozen"/>
      <selection pane="topRight" activeCell="B1" sqref="B1"/>
      <selection pane="bottomLeft" activeCell="A2" sqref="A2"/>
      <selection pane="bottomRight" activeCell="H11" sqref="H11"/>
    </sheetView>
  </sheetViews>
  <sheetFormatPr defaultColWidth="9.109375" defaultRowHeight="13.2" x14ac:dyDescent="0.25"/>
  <cols>
    <col min="1" max="1" width="22.88671875" style="9" bestFit="1" customWidth="1"/>
    <col min="2" max="2" width="22.109375" style="9" customWidth="1"/>
    <col min="3" max="3" width="9.109375" style="9"/>
    <col min="4" max="4" width="6.6640625" style="9" customWidth="1"/>
    <col min="5" max="5" width="11.6640625" style="9" customWidth="1"/>
    <col min="6" max="6" width="11.88671875" style="9" customWidth="1"/>
    <col min="7" max="7" width="10.88671875" style="9" customWidth="1"/>
    <col min="8" max="8" width="11.44140625" style="9" customWidth="1"/>
    <col min="9" max="15" width="9.109375" style="9"/>
    <col min="16" max="16" width="9.88671875" style="9" customWidth="1"/>
    <col min="17" max="17" width="11.109375" style="9" customWidth="1"/>
    <col min="18" max="18" width="12.44140625" style="9" customWidth="1"/>
    <col min="19" max="19" width="12" style="9" customWidth="1"/>
    <col min="20" max="16384" width="9.109375" style="9"/>
  </cols>
  <sheetData>
    <row r="1" spans="1:8" ht="42" customHeight="1" x14ac:dyDescent="0.25">
      <c r="A1" s="26" t="s">
        <v>120</v>
      </c>
      <c r="B1" s="26" t="s">
        <v>89</v>
      </c>
      <c r="C1" s="26">
        <v>1</v>
      </c>
      <c r="D1" s="26">
        <v>2</v>
      </c>
      <c r="E1" s="25" t="s">
        <v>97</v>
      </c>
      <c r="F1" s="25" t="s">
        <v>99</v>
      </c>
      <c r="G1" s="25" t="s">
        <v>100</v>
      </c>
      <c r="H1" s="25" t="s">
        <v>101</v>
      </c>
    </row>
    <row r="2" spans="1:8" s="29" customFormat="1" ht="20.25" customHeight="1" x14ac:dyDescent="0.25">
      <c r="A2" s="27" t="s">
        <v>95</v>
      </c>
      <c r="B2" s="27" t="s">
        <v>89</v>
      </c>
      <c r="C2" s="27">
        <f>'1'!$J$2</f>
        <v>1</v>
      </c>
      <c r="D2" s="27">
        <f>'2'!$J$2</f>
        <v>0</v>
      </c>
      <c r="E2" s="28" t="s">
        <v>96</v>
      </c>
      <c r="F2" s="28" t="s">
        <v>96</v>
      </c>
      <c r="G2" s="28" t="s">
        <v>96</v>
      </c>
      <c r="H2" s="28" t="s">
        <v>96</v>
      </c>
    </row>
    <row r="3" spans="1:8" s="29" customFormat="1" ht="22.5" customHeight="1" x14ac:dyDescent="0.25">
      <c r="A3" s="27" t="s">
        <v>18</v>
      </c>
      <c r="B3" s="27" t="s">
        <v>89</v>
      </c>
      <c r="C3" s="27">
        <f>'1'!$L$2</f>
        <v>3659</v>
      </c>
      <c r="D3" s="27">
        <f>'2'!$L$2</f>
        <v>0</v>
      </c>
      <c r="E3" s="28" t="s">
        <v>96</v>
      </c>
      <c r="F3" s="28" t="s">
        <v>96</v>
      </c>
      <c r="G3" s="28" t="s">
        <v>96</v>
      </c>
      <c r="H3" s="28" t="s">
        <v>96</v>
      </c>
    </row>
    <row r="4" spans="1:8" x14ac:dyDescent="0.25">
      <c r="A4" s="2" t="s">
        <v>0</v>
      </c>
      <c r="B4" s="27" t="s">
        <v>89</v>
      </c>
      <c r="C4" s="24">
        <f>'1'!D6</f>
        <v>0.11972371450498848</v>
      </c>
      <c r="D4" s="24" t="str">
        <f>'2'!D6</f>
        <v/>
      </c>
      <c r="E4" s="24">
        <f>IF(SUM($C$3:$D$3)=0, "", SUMPRODUCT($C$3:$D$3,C4:D4)/SUM($C$3:$D$3))</f>
        <v>0.11972371450498848</v>
      </c>
      <c r="F4" s="24">
        <f>IFERROR(AVERAGEIF($C$2:$D$2,"=1",C4:D4), 0)</f>
        <v>0.11972371450498848</v>
      </c>
      <c r="G4" s="24">
        <f>IFERROR(AVERAGEIF($C$2:$D$2,"=2",C4:D4), 0)</f>
        <v>0</v>
      </c>
      <c r="H4" s="24">
        <f>IFERROR(AVERAGEIF($C$2:$D$2,"=3",#REF!), 0)</f>
        <v>0</v>
      </c>
    </row>
    <row r="5" spans="1:8" x14ac:dyDescent="0.25">
      <c r="A5" s="2" t="s">
        <v>12</v>
      </c>
      <c r="B5" s="27" t="s">
        <v>89</v>
      </c>
      <c r="C5" s="24">
        <f>'1'!D7</f>
        <v>4.2977743668457399E-2</v>
      </c>
      <c r="D5" s="24" t="str">
        <f>'2'!D7</f>
        <v/>
      </c>
      <c r="E5" s="24">
        <f>IF(SUM($C$3:$D$3)=0, "", SUMPRODUCT($C$3:$D$3,C5:D5)/SUM($C$3:$D$3))</f>
        <v>4.2977743668457399E-2</v>
      </c>
      <c r="F5" s="24">
        <f>IFERROR(AVERAGEIF($C$2:$D$2,"=1",C5:D5), 0)</f>
        <v>4.2977743668457399E-2</v>
      </c>
      <c r="G5" s="24">
        <f>IFERROR(AVERAGEIF($C$2:$D$2,"=2",C5:D5), 0)</f>
        <v>0</v>
      </c>
      <c r="H5" s="24">
        <f>IFERROR(AVERAGEIF($C$2:$D$2,"=3",#REF!), 0)</f>
        <v>0</v>
      </c>
    </row>
    <row r="6" spans="1:8" x14ac:dyDescent="0.25">
      <c r="A6" s="2" t="s">
        <v>13</v>
      </c>
      <c r="B6" s="27" t="s">
        <v>89</v>
      </c>
      <c r="C6" s="24">
        <f>'1'!D8</f>
        <v>5.6024558710667687E-2</v>
      </c>
      <c r="D6" s="24" t="str">
        <f>'2'!D8</f>
        <v/>
      </c>
      <c r="E6" s="24">
        <f>IF(SUM($C$3:$D$3)=0, "", SUMPRODUCT($C$3:$D$3,C6:D6)/SUM($C$3:$D$3))</f>
        <v>5.6024558710667687E-2</v>
      </c>
      <c r="F6" s="24">
        <f>IFERROR(AVERAGEIF($C$2:$D$2,"=1",C6:D6), 0)</f>
        <v>5.6024558710667687E-2</v>
      </c>
      <c r="G6" s="24">
        <f>IFERROR(AVERAGEIF($C$2:$D$2,"=2",C6:D6), 0)</f>
        <v>0</v>
      </c>
      <c r="H6" s="24">
        <f>IFERROR(AVERAGEIF($C$2:$D$2,"=3",#REF!), 0)</f>
        <v>0</v>
      </c>
    </row>
    <row r="7" spans="1:8" x14ac:dyDescent="0.25">
      <c r="A7" s="2" t="s">
        <v>1</v>
      </c>
      <c r="B7" s="27" t="s">
        <v>89</v>
      </c>
      <c r="C7" s="24">
        <f>'1'!D9</f>
        <v>0.27475057559478122</v>
      </c>
      <c r="D7" s="24" t="str">
        <f>'2'!D9</f>
        <v/>
      </c>
      <c r="E7" s="24">
        <f>IF(SUM($C$3:$D$3)=0, "", SUMPRODUCT($C$3:$D$3,C7:D7)/SUM($C$3:$D$3))</f>
        <v>0.27475057559478122</v>
      </c>
      <c r="F7" s="24">
        <f>IFERROR(AVERAGEIF($C$2:$D$2,"=1",C7:D7), 0)</f>
        <v>0.27475057559478122</v>
      </c>
      <c r="G7" s="24">
        <f>IFERROR(AVERAGEIF($C$2:$D$2,"=2",C7:D7), 0)</f>
        <v>0</v>
      </c>
      <c r="H7" s="24">
        <f>IFERROR(AVERAGEIF($C$2:$D$2,"=3",#REF!), 0)</f>
        <v>0</v>
      </c>
    </row>
    <row r="8" spans="1:8" x14ac:dyDescent="0.25">
      <c r="A8" s="2" t="s">
        <v>17</v>
      </c>
      <c r="B8" s="27" t="s">
        <v>89</v>
      </c>
      <c r="C8" s="24">
        <f>'1'!D10</f>
        <v>7.5211051419800459E-2</v>
      </c>
      <c r="D8" s="24" t="str">
        <f>'2'!D10</f>
        <v/>
      </c>
      <c r="E8" s="24">
        <f>IF(SUM($C$3:$D$3)=0, "", SUMPRODUCT($C$3:$D$3,C8:D8)/SUM($C$3:$D$3))</f>
        <v>7.5211051419800459E-2</v>
      </c>
      <c r="F8" s="24">
        <f>IFERROR(AVERAGEIF($C$2:$D$2,"=1",C8:D8), 0)</f>
        <v>7.5211051419800459E-2</v>
      </c>
      <c r="G8" s="24">
        <f>IFERROR(AVERAGEIF($C$2:$D$2,"=2",C8:D8), 0)</f>
        <v>0</v>
      </c>
      <c r="H8" s="24">
        <f>IFERROR(AVERAGEIF($C$2:$D$2,"=3",#REF!), 0)</f>
        <v>0</v>
      </c>
    </row>
    <row r="9" spans="1:8" x14ac:dyDescent="0.25">
      <c r="A9" s="2" t="s">
        <v>2</v>
      </c>
      <c r="B9" s="27" t="s">
        <v>89</v>
      </c>
      <c r="C9" s="24">
        <f>'1'!D11</f>
        <v>3.9907904834996163E-2</v>
      </c>
      <c r="D9" s="24" t="str">
        <f>'2'!D11</f>
        <v/>
      </c>
      <c r="E9" s="24">
        <f>IF(SUM($C$3:$D$3)=0, "", SUMPRODUCT($C$3:$D$3,C9:D9)/SUM($C$3:$D$3))</f>
        <v>3.9907904834996157E-2</v>
      </c>
      <c r="F9" s="24">
        <f>IFERROR(AVERAGEIF($C$2:$D$2,"=1",C9:D9), 0)</f>
        <v>3.9907904834996163E-2</v>
      </c>
      <c r="G9" s="24">
        <f>IFERROR(AVERAGEIF($C$2:$D$2,"=2",C9:D9), 0)</f>
        <v>0</v>
      </c>
      <c r="H9" s="24">
        <f>IFERROR(AVERAGEIF($C$2:$D$2,"=3",#REF!), 0)</f>
        <v>0</v>
      </c>
    </row>
    <row r="10" spans="1:8" x14ac:dyDescent="0.25">
      <c r="A10" s="2" t="s">
        <v>3</v>
      </c>
      <c r="B10" s="27" t="s">
        <v>89</v>
      </c>
      <c r="C10" s="24">
        <f>'1'!D12</f>
        <v>0</v>
      </c>
      <c r="D10" s="24" t="str">
        <f>'2'!D12</f>
        <v/>
      </c>
      <c r="E10" s="24">
        <f>IF(SUM($C$3:$D$3)=0, "", SUMPRODUCT($C$3:$D$3,C10:D10)/SUM($C$3:$D$3))</f>
        <v>0</v>
      </c>
      <c r="F10" s="24">
        <f>IFERROR(AVERAGEIF($C$2:$D$2,"=1",C10:D10), 0)</f>
        <v>0</v>
      </c>
      <c r="G10" s="24">
        <f>IFERROR(AVERAGEIF($C$2:$D$2,"=2",C10:D10), 0)</f>
        <v>0</v>
      </c>
      <c r="H10" s="24">
        <f>IFERROR(AVERAGEIF($C$2:$D$2,"=3",#REF!), 0)</f>
        <v>0</v>
      </c>
    </row>
    <row r="11" spans="1:8" x14ac:dyDescent="0.25">
      <c r="A11" s="2" t="s">
        <v>4</v>
      </c>
      <c r="B11" s="27" t="s">
        <v>89</v>
      </c>
      <c r="C11" s="24">
        <f>'1'!D13</f>
        <v>7.1373752877973901E-2</v>
      </c>
      <c r="D11" s="24" t="str">
        <f>'2'!D13</f>
        <v/>
      </c>
      <c r="E11" s="24">
        <f>IF(SUM($C$3:$D$3)=0, "", SUMPRODUCT($C$3:$D$3,C11:D11)/SUM($C$3:$D$3))</f>
        <v>7.1373752877973901E-2</v>
      </c>
      <c r="F11" s="24">
        <f>IFERROR(AVERAGEIF($C$2:$D$2,"=1",C11:D11), 0)</f>
        <v>7.1373752877973901E-2</v>
      </c>
      <c r="G11" s="24">
        <f>IFERROR(AVERAGEIF($C$2:$D$2,"=2",C11:D11), 0)</f>
        <v>0</v>
      </c>
      <c r="H11" s="24">
        <f>IFERROR(AVERAGEIF($C$2:$D$2,"=3",#REF!), 0)</f>
        <v>0</v>
      </c>
    </row>
    <row r="12" spans="1:8" x14ac:dyDescent="0.25">
      <c r="A12" s="2" t="s">
        <v>5</v>
      </c>
      <c r="B12" s="27" t="s">
        <v>89</v>
      </c>
      <c r="C12" s="24">
        <f>'1'!D14</f>
        <v>1.5349194167306216E-3</v>
      </c>
      <c r="D12" s="24" t="str">
        <f>'2'!D14</f>
        <v/>
      </c>
      <c r="E12" s="24">
        <f>IF(SUM($C$3:$D$3)=0, "", SUMPRODUCT($C$3:$D$3,C12:D12)/SUM($C$3:$D$3))</f>
        <v>1.5349194167306214E-3</v>
      </c>
      <c r="F12" s="24">
        <f>IFERROR(AVERAGEIF($C$2:$D$2,"=1",C12:D12), 0)</f>
        <v>1.5349194167306216E-3</v>
      </c>
      <c r="G12" s="24">
        <f>IFERROR(AVERAGEIF($C$2:$D$2,"=2",C12:D12), 0)</f>
        <v>0</v>
      </c>
      <c r="H12" s="24">
        <f>IFERROR(AVERAGEIF($C$2:$D$2,"=3",#REF!), 0)</f>
        <v>0</v>
      </c>
    </row>
    <row r="13" spans="1:8" x14ac:dyDescent="0.25">
      <c r="A13" s="2" t="s">
        <v>6</v>
      </c>
      <c r="B13" s="27" t="s">
        <v>89</v>
      </c>
      <c r="C13" s="24">
        <f>'1'!D15</f>
        <v>7.5211051419800459E-2</v>
      </c>
      <c r="D13" s="24" t="str">
        <f>'2'!D15</f>
        <v/>
      </c>
      <c r="E13" s="24">
        <f>IF(SUM($C$3:$D$3)=0, "", SUMPRODUCT($C$3:$D$3,C13:D13)/SUM($C$3:$D$3))</f>
        <v>7.5211051419800459E-2</v>
      </c>
      <c r="F13" s="24">
        <f>IFERROR(AVERAGEIF($C$2:$D$2,"=1",C13:D13), 0)</f>
        <v>7.5211051419800459E-2</v>
      </c>
      <c r="G13" s="24">
        <f>IFERROR(AVERAGEIF($C$2:$D$2,"=2",C13:D13), 0)</f>
        <v>0</v>
      </c>
      <c r="H13" s="24">
        <f>IFERROR(AVERAGEIF($C$2:$D$2,"=3",#REF!), 0)</f>
        <v>0</v>
      </c>
    </row>
    <row r="14" spans="1:8" x14ac:dyDescent="0.25">
      <c r="A14" s="2" t="s">
        <v>7</v>
      </c>
      <c r="B14" s="27" t="s">
        <v>89</v>
      </c>
      <c r="C14" s="24">
        <f>'1'!D16</f>
        <v>5.4489639293937062E-2</v>
      </c>
      <c r="D14" s="24" t="str">
        <f>'2'!D16</f>
        <v/>
      </c>
      <c r="E14" s="24">
        <f>IF(SUM($C$3:$D$3)=0, "", SUMPRODUCT($C$3:$D$3,C14:D14)/SUM($C$3:$D$3))</f>
        <v>5.4489639293937062E-2</v>
      </c>
      <c r="F14" s="24">
        <f>IFERROR(AVERAGEIF($C$2:$D$2,"=1",C14:D14), 0)</f>
        <v>5.4489639293937062E-2</v>
      </c>
      <c r="G14" s="24">
        <f>IFERROR(AVERAGEIF($C$2:$D$2,"=2",C14:D14), 0)</f>
        <v>0</v>
      </c>
      <c r="H14" s="24">
        <f>IFERROR(AVERAGEIF($C$2:$D$2,"=3",#REF!), 0)</f>
        <v>0</v>
      </c>
    </row>
    <row r="15" spans="1:8" x14ac:dyDescent="0.25">
      <c r="A15" s="2" t="s">
        <v>31</v>
      </c>
      <c r="B15" s="27" t="s">
        <v>89</v>
      </c>
      <c r="C15" s="24">
        <f>'1'!D17</f>
        <v>9.1327705295471989E-2</v>
      </c>
      <c r="D15" s="24" t="str">
        <f>'2'!D17</f>
        <v/>
      </c>
      <c r="E15" s="24">
        <f>IF(SUM($C$3:$D$3)=0, "", SUMPRODUCT($C$3:$D$3,C15:D15)/SUM($C$3:$D$3))</f>
        <v>9.1327705295471989E-2</v>
      </c>
      <c r="F15" s="24">
        <f>IFERROR(AVERAGEIF($C$2:$D$2,"=1",C15:D15), 0)</f>
        <v>9.1327705295471989E-2</v>
      </c>
      <c r="G15" s="24">
        <f>IFERROR(AVERAGEIF($C$2:$D$2,"=2",C15:D15), 0)</f>
        <v>0</v>
      </c>
      <c r="H15" s="24">
        <f>IFERROR(AVERAGEIF($C$2:$D$2,"=3",#REF!), 0)</f>
        <v>0</v>
      </c>
    </row>
    <row r="16" spans="1:8" x14ac:dyDescent="0.25">
      <c r="A16" s="2" t="s">
        <v>8</v>
      </c>
      <c r="B16" s="27" t="s">
        <v>89</v>
      </c>
      <c r="C16" s="24">
        <f>'1'!D18</f>
        <v>2.2256331542594012E-2</v>
      </c>
      <c r="D16" s="24" t="str">
        <f>'2'!D18</f>
        <v/>
      </c>
      <c r="E16" s="24">
        <f>IF(SUM($C$3:$D$3)=0, "", SUMPRODUCT($C$3:$D$3,C16:D16)/SUM($C$3:$D$3))</f>
        <v>2.2256331542594016E-2</v>
      </c>
      <c r="F16" s="24">
        <f>IFERROR(AVERAGEIF($C$2:$D$2,"=1",C16:D16), 0)</f>
        <v>2.2256331542594012E-2</v>
      </c>
      <c r="G16" s="24">
        <f>IFERROR(AVERAGEIF($C$2:$D$2,"=2",C16:D16), 0)</f>
        <v>0</v>
      </c>
      <c r="H16" s="24">
        <f>IFERROR(AVERAGEIF($C$2:$D$2,"=3",#REF!), 0)</f>
        <v>0</v>
      </c>
    </row>
    <row r="17" spans="1:8" x14ac:dyDescent="0.25">
      <c r="A17" s="2" t="s">
        <v>14</v>
      </c>
      <c r="B17" s="27" t="s">
        <v>89</v>
      </c>
      <c r="C17" s="24">
        <f>'1'!D19</f>
        <v>2.2256331542594012E-2</v>
      </c>
      <c r="D17" s="24" t="str">
        <f>'2'!D19</f>
        <v/>
      </c>
      <c r="E17" s="24">
        <f>IF(SUM($C$3:$D$3)=0, "", SUMPRODUCT($C$3:$D$3,C17:D17)/SUM($C$3:$D$3))</f>
        <v>2.2256331542594016E-2</v>
      </c>
      <c r="F17" s="24">
        <f>IFERROR(AVERAGEIF($C$2:$D$2,"=1",C17:D17), 0)</f>
        <v>2.2256331542594012E-2</v>
      </c>
      <c r="G17" s="24">
        <f>IFERROR(AVERAGEIF($C$2:$D$2,"=2",C17:D17), 0)</f>
        <v>0</v>
      </c>
      <c r="H17" s="24">
        <f>IFERROR(AVERAGEIF($C$2:$D$2,"=3",#REF!), 0)</f>
        <v>0</v>
      </c>
    </row>
    <row r="18" spans="1:8" x14ac:dyDescent="0.25">
      <c r="A18" s="2" t="s">
        <v>32</v>
      </c>
      <c r="B18" s="27" t="s">
        <v>89</v>
      </c>
      <c r="C18" s="24">
        <f>'1'!D20</f>
        <v>5.2954719877206444E-2</v>
      </c>
      <c r="D18" s="24" t="str">
        <f>'2'!D20</f>
        <v/>
      </c>
      <c r="E18" s="24">
        <f>IF(SUM($C$3:$D$3)=0, "", SUMPRODUCT($C$3:$D$3,C18:D18)/SUM($C$3:$D$3))</f>
        <v>5.2954719877206444E-2</v>
      </c>
      <c r="F18" s="24">
        <f>IFERROR(AVERAGEIF($C$2:$D$2,"=1",C18:D18), 0)</f>
        <v>5.2954719877206444E-2</v>
      </c>
      <c r="G18" s="24">
        <f>IFERROR(AVERAGEIF($C$2:$D$2,"=2",C18:D18), 0)</f>
        <v>0</v>
      </c>
      <c r="H18" s="24">
        <f>IFERROR(AVERAGEIF($C$2:$D$2,"=3",#REF!), 0)</f>
        <v>0</v>
      </c>
    </row>
    <row r="19" spans="1:8" x14ac:dyDescent="0.25">
      <c r="A19" s="22" t="s">
        <v>8</v>
      </c>
      <c r="B19" s="22" t="s">
        <v>89</v>
      </c>
      <c r="C19" s="22"/>
      <c r="D19" s="22"/>
      <c r="E19" s="35"/>
      <c r="F19" s="36"/>
      <c r="G19" s="36"/>
      <c r="H19" s="36"/>
    </row>
    <row r="20" spans="1:8" x14ac:dyDescent="0.25">
      <c r="A20" s="2" t="s">
        <v>37</v>
      </c>
      <c r="B20" s="30" t="s">
        <v>55</v>
      </c>
      <c r="C20" s="24">
        <f>'1'!D24</f>
        <v>0</v>
      </c>
      <c r="D20" s="24">
        <f>'2'!D24</f>
        <v>0</v>
      </c>
      <c r="E20" s="24">
        <f>IF(SUM($C$3:$D$3)=0, "", SUMPRODUCT($C$3:$D$3,C20:D20)/SUM($C$3:$D$3))</f>
        <v>0</v>
      </c>
      <c r="F20" s="24">
        <f>IFERROR(AVERAGEIF($C$2:$D$2,"=1",C20:D20), 0)</f>
        <v>0</v>
      </c>
      <c r="G20" s="24">
        <f>IFERROR(AVERAGEIF($C$2:$D$2,"=2",C20:D20), 0)</f>
        <v>0</v>
      </c>
      <c r="H20" s="24">
        <f>IFERROR(AVERAGEIF($C$2:$D$2,"=3",#REF!), 0)</f>
        <v>0</v>
      </c>
    </row>
    <row r="21" spans="1:8" x14ac:dyDescent="0.25">
      <c r="A21" s="2" t="s">
        <v>37</v>
      </c>
      <c r="B21" s="30" t="s">
        <v>56</v>
      </c>
      <c r="C21" s="24">
        <f>'1'!D25</f>
        <v>0</v>
      </c>
      <c r="D21" s="24">
        <f>'2'!D25</f>
        <v>0</v>
      </c>
      <c r="E21" s="24">
        <f>IF(SUM($C$3:$D$3)=0, "", SUMPRODUCT($C$3:$D$3,C21:D21)/SUM($C$3:$D$3))</f>
        <v>0</v>
      </c>
      <c r="F21" s="24">
        <f>IFERROR(AVERAGEIF($C$2:$D$2,"=1",C21:D21), 0)</f>
        <v>0</v>
      </c>
      <c r="G21" s="24">
        <f>IFERROR(AVERAGEIF($C$2:$D$2,"=2",C21:D21), 0)</f>
        <v>0</v>
      </c>
      <c r="H21" s="24">
        <f>IFERROR(AVERAGEIF($C$2:$D$2,"=3",#REF!), 0)</f>
        <v>0</v>
      </c>
    </row>
    <row r="22" spans="1:8" x14ac:dyDescent="0.25">
      <c r="A22" s="2" t="s">
        <v>38</v>
      </c>
      <c r="B22" s="30" t="s">
        <v>57</v>
      </c>
      <c r="C22" s="24">
        <f>'1'!D26</f>
        <v>0</v>
      </c>
      <c r="D22" s="24">
        <f>'2'!D26</f>
        <v>0</v>
      </c>
      <c r="E22" s="24">
        <f>IF(SUM($C$3:$D$3)=0, "", SUMPRODUCT($C$3:$D$3,C22:D22)/SUM($C$3:$D$3))</f>
        <v>0</v>
      </c>
      <c r="F22" s="24">
        <f>IFERROR(AVERAGEIF($C$2:$D$2,"=1",C22:D22), 0)</f>
        <v>0</v>
      </c>
      <c r="G22" s="24">
        <f>IFERROR(AVERAGEIF($C$2:$D$2,"=2",C22:D22), 0)</f>
        <v>0</v>
      </c>
      <c r="H22" s="24">
        <f>IFERROR(AVERAGEIF($C$2:$D$2,"=3",#REF!), 0)</f>
        <v>0</v>
      </c>
    </row>
    <row r="23" spans="1:8" x14ac:dyDescent="0.25">
      <c r="A23" s="2" t="s">
        <v>39</v>
      </c>
      <c r="B23" s="30" t="s">
        <v>58</v>
      </c>
      <c r="C23" s="24">
        <f>'1'!D27</f>
        <v>0</v>
      </c>
      <c r="D23" s="24">
        <f>'2'!D27</f>
        <v>0</v>
      </c>
      <c r="E23" s="24">
        <f>IF(SUM($C$3:$D$3)=0, "", SUMPRODUCT($C$3:$D$3,C23:D23)/SUM($C$3:$D$3))</f>
        <v>0</v>
      </c>
      <c r="F23" s="24">
        <f>IFERROR(AVERAGEIF($C$2:$D$2,"=1",C23:D23), 0)</f>
        <v>0</v>
      </c>
      <c r="G23" s="24">
        <f>IFERROR(AVERAGEIF($C$2:$D$2,"=2",C23:D23), 0)</f>
        <v>0</v>
      </c>
      <c r="H23" s="24">
        <f>IFERROR(AVERAGEIF($C$2:$D$2,"=3",#REF!), 0)</f>
        <v>0</v>
      </c>
    </row>
    <row r="24" spans="1:8" x14ac:dyDescent="0.25">
      <c r="A24" s="2" t="s">
        <v>37</v>
      </c>
      <c r="B24" s="30" t="s">
        <v>59</v>
      </c>
      <c r="C24" s="24">
        <f>'1'!D28</f>
        <v>0</v>
      </c>
      <c r="D24" s="24">
        <f>'2'!D28</f>
        <v>0</v>
      </c>
      <c r="E24" s="24">
        <f>IF(SUM($C$3:$D$3)=0, "", SUMPRODUCT($C$3:$D$3,C24:D24)/SUM($C$3:$D$3))</f>
        <v>0</v>
      </c>
      <c r="F24" s="24">
        <f>IFERROR(AVERAGEIF($C$2:$D$2,"=1",C24:D24), 0)</f>
        <v>0</v>
      </c>
      <c r="G24" s="24">
        <f>IFERROR(AVERAGEIF($C$2:$D$2,"=2",C24:D24), 0)</f>
        <v>0</v>
      </c>
      <c r="H24" s="24">
        <f>IFERROR(AVERAGEIF($C$2:$D$2,"=3",#REF!), 0)</f>
        <v>0</v>
      </c>
    </row>
    <row r="25" spans="1:8" x14ac:dyDescent="0.25">
      <c r="A25" s="2" t="s">
        <v>37</v>
      </c>
      <c r="B25" s="30" t="s">
        <v>60</v>
      </c>
      <c r="C25" s="24">
        <f>'1'!D29</f>
        <v>0</v>
      </c>
      <c r="D25" s="24">
        <f>'2'!D29</f>
        <v>0</v>
      </c>
      <c r="E25" s="24">
        <f>IF(SUM($C$3:$D$3)=0, "", SUMPRODUCT($C$3:$D$3,C25:D25)/SUM($C$3:$D$3))</f>
        <v>0</v>
      </c>
      <c r="F25" s="24">
        <f>IFERROR(AVERAGEIF($C$2:$D$2,"=1",C25:D25), 0)</f>
        <v>0</v>
      </c>
      <c r="G25" s="24">
        <f>IFERROR(AVERAGEIF($C$2:$D$2,"=2",C25:D25), 0)</f>
        <v>0</v>
      </c>
      <c r="H25" s="24">
        <f>IFERROR(AVERAGEIF($C$2:$D$2,"=3",#REF!), 0)</f>
        <v>0</v>
      </c>
    </row>
    <row r="26" spans="1:8" x14ac:dyDescent="0.25">
      <c r="A26" s="2" t="s">
        <v>37</v>
      </c>
      <c r="B26" s="30" t="s">
        <v>61</v>
      </c>
      <c r="C26" s="24">
        <f>'1'!D30</f>
        <v>0</v>
      </c>
      <c r="D26" s="24">
        <f>'2'!D30</f>
        <v>0</v>
      </c>
      <c r="E26" s="24">
        <f>IF(SUM($C$3:$D$3)=0, "", SUMPRODUCT($C$3:$D$3,C26:D26)/SUM($C$3:$D$3))</f>
        <v>0</v>
      </c>
      <c r="F26" s="24">
        <f>IFERROR(AVERAGEIF($C$2:$D$2,"=1",C26:D26), 0)</f>
        <v>0</v>
      </c>
      <c r="G26" s="24">
        <f>IFERROR(AVERAGEIF($C$2:$D$2,"=2",C26:D26), 0)</f>
        <v>0</v>
      </c>
      <c r="H26" s="24">
        <f>IFERROR(AVERAGEIF($C$2:$D$2,"=3",#REF!), 0)</f>
        <v>0</v>
      </c>
    </row>
    <row r="27" spans="1:8" ht="39.6" x14ac:dyDescent="0.25">
      <c r="A27" s="2" t="s">
        <v>40</v>
      </c>
      <c r="B27" s="30" t="s">
        <v>81</v>
      </c>
      <c r="C27" s="24">
        <f>'1'!D31</f>
        <v>0</v>
      </c>
      <c r="D27" s="24">
        <f>'2'!D31</f>
        <v>0</v>
      </c>
      <c r="E27" s="24">
        <f>IF(SUM($C$3:$D$3)=0, "", SUMPRODUCT($C$3:$D$3,C27:D27)/SUM($C$3:$D$3))</f>
        <v>0</v>
      </c>
      <c r="F27" s="24">
        <f>IFERROR(AVERAGEIF($C$2:$D$2,"=1",C27:D27), 0)</f>
        <v>0</v>
      </c>
      <c r="G27" s="24">
        <f>IFERROR(AVERAGEIF($C$2:$D$2,"=2",C27:D27), 0)</f>
        <v>0</v>
      </c>
      <c r="H27" s="24">
        <f>IFERROR(AVERAGEIF($C$2:$D$2,"=3",#REF!), 0)</f>
        <v>0</v>
      </c>
    </row>
    <row r="28" spans="1:8" ht="15.75" customHeight="1" x14ac:dyDescent="0.25">
      <c r="A28" s="2" t="s">
        <v>41</v>
      </c>
      <c r="B28" s="30" t="s">
        <v>62</v>
      </c>
      <c r="C28" s="24">
        <f>'1'!D32</f>
        <v>0</v>
      </c>
      <c r="D28" s="24">
        <f>'2'!D32</f>
        <v>0</v>
      </c>
      <c r="E28" s="24">
        <f>IF(SUM($C$3:$D$3)=0, "", SUMPRODUCT($C$3:$D$3,C28:D28)/SUM($C$3:$D$3))</f>
        <v>0</v>
      </c>
      <c r="F28" s="24">
        <f>IFERROR(AVERAGEIF($C$2:$D$2,"=1",C28:D28), 0)</f>
        <v>0</v>
      </c>
      <c r="G28" s="24">
        <f>IFERROR(AVERAGEIF($C$2:$D$2,"=2",C28:D28), 0)</f>
        <v>0</v>
      </c>
      <c r="H28" s="24">
        <f>IFERROR(AVERAGEIF($C$2:$D$2,"=3",#REF!), 0)</f>
        <v>0</v>
      </c>
    </row>
    <row r="29" spans="1:8" x14ac:dyDescent="0.25">
      <c r="A29" s="2" t="s">
        <v>42</v>
      </c>
      <c r="B29" s="30" t="s">
        <v>63</v>
      </c>
      <c r="C29" s="24">
        <f>'1'!D33</f>
        <v>0</v>
      </c>
      <c r="D29" s="24">
        <f>'2'!D33</f>
        <v>0</v>
      </c>
      <c r="E29" s="24">
        <f>IF(SUM($C$3:$D$3)=0, "", SUMPRODUCT($C$3:$D$3,C29:D29)/SUM($C$3:$D$3))</f>
        <v>0</v>
      </c>
      <c r="F29" s="24">
        <f>IFERROR(AVERAGEIF($C$2:$D$2,"=1",C29:D29), 0)</f>
        <v>0</v>
      </c>
      <c r="G29" s="24">
        <f>IFERROR(AVERAGEIF($C$2:$D$2,"=2",C29:D29), 0)</f>
        <v>0</v>
      </c>
      <c r="H29" s="24">
        <f>IFERROR(AVERAGEIF($C$2:$D$2,"=3",#REF!), 0)</f>
        <v>0</v>
      </c>
    </row>
    <row r="30" spans="1:8" ht="44.25" customHeight="1" x14ac:dyDescent="0.25">
      <c r="A30" s="2" t="s">
        <v>43</v>
      </c>
      <c r="B30" s="30" t="s">
        <v>82</v>
      </c>
      <c r="C30" s="24">
        <f>'1'!D34</f>
        <v>0</v>
      </c>
      <c r="D30" s="24">
        <f>'2'!D34</f>
        <v>0</v>
      </c>
      <c r="E30" s="24">
        <f>IF(SUM($C$3:$D$3)=0, "", SUMPRODUCT($C$3:$D$3,C30:D30)/SUM($C$3:$D$3))</f>
        <v>0</v>
      </c>
      <c r="F30" s="24">
        <f>IFERROR(AVERAGEIF($C$2:$D$2,"=1",C30:D30), 0)</f>
        <v>0</v>
      </c>
      <c r="G30" s="24">
        <f>IFERROR(AVERAGEIF($C$2:$D$2,"=2",C30:D30), 0)</f>
        <v>0</v>
      </c>
      <c r="H30" s="24">
        <f>IFERROR(AVERAGEIF($C$2:$D$2,"=3",#REF!), 0)</f>
        <v>0</v>
      </c>
    </row>
    <row r="31" spans="1:8" ht="26.4" x14ac:dyDescent="0.25">
      <c r="A31" s="2" t="s">
        <v>44</v>
      </c>
      <c r="B31" s="30" t="s">
        <v>64</v>
      </c>
      <c r="C31" s="24">
        <f>'1'!D35</f>
        <v>0</v>
      </c>
      <c r="D31" s="24">
        <f>'2'!D35</f>
        <v>0</v>
      </c>
      <c r="E31" s="24">
        <f>IF(SUM($C$3:$D$3)=0, "", SUMPRODUCT($C$3:$D$3,C31:D31)/SUM($C$3:$D$3))</f>
        <v>0</v>
      </c>
      <c r="F31" s="24">
        <f>IFERROR(AVERAGEIF($C$2:$D$2,"=1",C31:D31), 0)</f>
        <v>0</v>
      </c>
      <c r="G31" s="24">
        <f>IFERROR(AVERAGEIF($C$2:$D$2,"=2",C31:D31), 0)</f>
        <v>0</v>
      </c>
      <c r="H31" s="24">
        <f>IFERROR(AVERAGEIF($C$2:$D$2,"=3",#REF!), 0)</f>
        <v>0</v>
      </c>
    </row>
    <row r="32" spans="1:8" ht="15" customHeight="1" x14ac:dyDescent="0.25">
      <c r="A32" s="2" t="s">
        <v>45</v>
      </c>
      <c r="B32" s="30" t="s">
        <v>65</v>
      </c>
      <c r="C32" s="24">
        <f>'1'!D36</f>
        <v>0</v>
      </c>
      <c r="D32" s="24">
        <f>'2'!D36</f>
        <v>0</v>
      </c>
      <c r="E32" s="24">
        <f>IF(SUM($C$3:$D$3)=0, "", SUMPRODUCT($C$3:$D$3,C32:D32)/SUM($C$3:$D$3))</f>
        <v>0</v>
      </c>
      <c r="F32" s="24">
        <f>IFERROR(AVERAGEIF($C$2:$D$2,"=1",C32:D32), 0)</f>
        <v>0</v>
      </c>
      <c r="G32" s="24">
        <f>IFERROR(AVERAGEIF($C$2:$D$2,"=2",C32:D32), 0)</f>
        <v>0</v>
      </c>
      <c r="H32" s="24">
        <f>IFERROR(AVERAGEIF($C$2:$D$2,"=3",#REF!), 0)</f>
        <v>0</v>
      </c>
    </row>
    <row r="33" spans="1:8" ht="22.5" customHeight="1" x14ac:dyDescent="0.25">
      <c r="A33" s="2" t="s">
        <v>102</v>
      </c>
      <c r="B33" s="30" t="s">
        <v>66</v>
      </c>
      <c r="C33" s="24">
        <f>'1'!D37</f>
        <v>0</v>
      </c>
      <c r="D33" s="24">
        <f>'2'!D37</f>
        <v>0</v>
      </c>
      <c r="E33" s="24">
        <f>IF(SUM($C$3:$D$3)=0, "", SUMPRODUCT($C$3:$D$3,C33:D33)/SUM($C$3:$D$3))</f>
        <v>0</v>
      </c>
      <c r="F33" s="24">
        <f>IFERROR(AVERAGEIF($C$2:$D$2,"=1",C33:D33), 0)</f>
        <v>0</v>
      </c>
      <c r="G33" s="24">
        <f>IFERROR(AVERAGEIF($C$2:$D$2,"=2",C33:D33), 0)</f>
        <v>0</v>
      </c>
      <c r="H33" s="24">
        <f>IFERROR(AVERAGEIF($C$2:$D$2,"=3",#REF!), 0)</f>
        <v>0</v>
      </c>
    </row>
    <row r="34" spans="1:8" ht="28.5" customHeight="1" x14ac:dyDescent="0.25">
      <c r="A34" s="2" t="s">
        <v>46</v>
      </c>
      <c r="B34" s="30" t="s">
        <v>67</v>
      </c>
      <c r="C34" s="24">
        <f>'1'!D38</f>
        <v>0</v>
      </c>
      <c r="D34" s="24">
        <f>'2'!D38</f>
        <v>0</v>
      </c>
      <c r="E34" s="24">
        <f>IF(SUM($C$3:$D$3)=0, "", SUMPRODUCT($C$3:$D$3,C34:D34)/SUM($C$3:$D$3))</f>
        <v>0</v>
      </c>
      <c r="F34" s="24">
        <f>IFERROR(AVERAGEIF($C$2:$D$2,"=1",C34:D34), 0)</f>
        <v>0</v>
      </c>
      <c r="G34" s="24">
        <f>IFERROR(AVERAGEIF($C$2:$D$2,"=2",C34:D34), 0)</f>
        <v>0</v>
      </c>
      <c r="H34" s="24">
        <f>IFERROR(AVERAGEIF($C$2:$D$2,"=3",#REF!), 0)</f>
        <v>0</v>
      </c>
    </row>
    <row r="35" spans="1:8" ht="39.75" customHeight="1" x14ac:dyDescent="0.25">
      <c r="A35" s="2" t="s">
        <v>46</v>
      </c>
      <c r="B35" s="30" t="s">
        <v>68</v>
      </c>
      <c r="C35" s="24">
        <f>'1'!D39</f>
        <v>0</v>
      </c>
      <c r="D35" s="24">
        <f>'2'!D39</f>
        <v>0</v>
      </c>
      <c r="E35" s="24">
        <f>IF(SUM($C$3:$D$3)=0, "", SUMPRODUCT($C$3:$D$3,C35:D35)/SUM($C$3:$D$3))</f>
        <v>0</v>
      </c>
      <c r="F35" s="24">
        <f>IFERROR(AVERAGEIF($C$2:$D$2,"=1",C35:D35), 0)</f>
        <v>0</v>
      </c>
      <c r="G35" s="24">
        <f>IFERROR(AVERAGEIF($C$2:$D$2,"=2",C35:D35), 0)</f>
        <v>0</v>
      </c>
      <c r="H35" s="24">
        <f>IFERROR(AVERAGEIF($C$2:$D$2,"=3",#REF!), 0)</f>
        <v>0</v>
      </c>
    </row>
    <row r="36" spans="1:8" ht="69.75" customHeight="1" x14ac:dyDescent="0.25">
      <c r="A36" s="2" t="s">
        <v>47</v>
      </c>
      <c r="B36" s="30" t="s">
        <v>69</v>
      </c>
      <c r="C36" s="24">
        <f>'1'!D40</f>
        <v>0</v>
      </c>
      <c r="D36" s="24">
        <f>'2'!D40</f>
        <v>0</v>
      </c>
      <c r="E36" s="24">
        <f>IF(SUM($C$3:$D$3)=0, "", SUMPRODUCT($C$3:$D$3,C36:D36)/SUM($C$3:$D$3))</f>
        <v>0</v>
      </c>
      <c r="F36" s="24">
        <f>IFERROR(AVERAGEIF($C$2:$D$2,"=1",C36:D36), 0)</f>
        <v>0</v>
      </c>
      <c r="G36" s="24">
        <f>IFERROR(AVERAGEIF($C$2:$D$2,"=2",C36:D36), 0)</f>
        <v>0</v>
      </c>
      <c r="H36" s="24">
        <f>IFERROR(AVERAGEIF($C$2:$D$2,"=3",#REF!), 0)</f>
        <v>0</v>
      </c>
    </row>
    <row r="37" spans="1:8" ht="55.5" customHeight="1" x14ac:dyDescent="0.25">
      <c r="A37" s="2" t="s">
        <v>48</v>
      </c>
      <c r="B37" s="30" t="s">
        <v>70</v>
      </c>
      <c r="C37" s="24">
        <f>'1'!D41</f>
        <v>0</v>
      </c>
      <c r="D37" s="24">
        <f>'2'!D41</f>
        <v>0</v>
      </c>
      <c r="E37" s="24">
        <f>IF(SUM($C$3:$D$3)=0, "", SUMPRODUCT($C$3:$D$3,C37:D37)/SUM($C$3:$D$3))</f>
        <v>0</v>
      </c>
      <c r="F37" s="24">
        <f>IFERROR(AVERAGEIF($C$2:$D$2,"=1",C37:D37), 0)</f>
        <v>0</v>
      </c>
      <c r="G37" s="24">
        <f>IFERROR(AVERAGEIF($C$2:$D$2,"=2",C37:D37), 0)</f>
        <v>0</v>
      </c>
      <c r="H37" s="24">
        <f>IFERROR(AVERAGEIF($C$2:$D$2,"=3",#REF!), 0)</f>
        <v>0</v>
      </c>
    </row>
    <row r="38" spans="1:8" ht="109.5" customHeight="1" x14ac:dyDescent="0.25">
      <c r="A38" s="2" t="s">
        <v>48</v>
      </c>
      <c r="B38" s="30" t="s">
        <v>71</v>
      </c>
      <c r="C38" s="24">
        <f>'1'!D42</f>
        <v>0</v>
      </c>
      <c r="D38" s="24">
        <f>'2'!D42</f>
        <v>0</v>
      </c>
      <c r="E38" s="24">
        <f>IF(SUM($C$3:$D$3)=0, "", SUMPRODUCT($C$3:$D$3,C38:D38)/SUM($C$3:$D$3))</f>
        <v>0</v>
      </c>
      <c r="F38" s="24">
        <f>IFERROR(AVERAGEIF($C$2:$D$2,"=1",C38:D38), 0)</f>
        <v>0</v>
      </c>
      <c r="G38" s="24">
        <f>IFERROR(AVERAGEIF($C$2:$D$2,"=2",C38:D38), 0)</f>
        <v>0</v>
      </c>
      <c r="H38" s="24">
        <f>IFERROR(AVERAGEIF($C$2:$D$2,"=3",#REF!), 0)</f>
        <v>0</v>
      </c>
    </row>
    <row r="39" spans="1:8" ht="45" customHeight="1" x14ac:dyDescent="0.25">
      <c r="A39" s="2" t="s">
        <v>49</v>
      </c>
      <c r="B39" s="30" t="s">
        <v>72</v>
      </c>
      <c r="C39" s="24">
        <f>'1'!D43</f>
        <v>0</v>
      </c>
      <c r="D39" s="24">
        <f>'2'!D43</f>
        <v>0</v>
      </c>
      <c r="E39" s="24">
        <f>IF(SUM($C$3:$D$3)=0, "", SUMPRODUCT($C$3:$D$3,C39:D39)/SUM($C$3:$D$3))</f>
        <v>0</v>
      </c>
      <c r="F39" s="24">
        <f>IFERROR(AVERAGEIF($C$2:$D$2,"=1",C39:D39), 0)</f>
        <v>0</v>
      </c>
      <c r="G39" s="24">
        <f>IFERROR(AVERAGEIF($C$2:$D$2,"=2",C39:D39), 0)</f>
        <v>0</v>
      </c>
      <c r="H39" s="24">
        <f>IFERROR(AVERAGEIF($C$2:$D$2,"=3",#REF!), 0)</f>
        <v>0</v>
      </c>
    </row>
    <row r="40" spans="1:8" ht="181.5" customHeight="1" x14ac:dyDescent="0.25">
      <c r="A40" s="2" t="s">
        <v>50</v>
      </c>
      <c r="B40" s="30" t="s">
        <v>73</v>
      </c>
      <c r="C40" s="24">
        <f>'1'!D44</f>
        <v>0.34482758620689657</v>
      </c>
      <c r="D40" s="24"/>
      <c r="E40" s="24">
        <f>IF(SUM($C$3:$D$3)=0, "", SUMPRODUCT($C$3:$D$3,C40:D40)/SUM($C$3:$D$3))</f>
        <v>0.34482758620689657</v>
      </c>
      <c r="F40" s="24">
        <f>IFERROR(AVERAGEIF($C$2:$D$2,"=1",C40:D40), 0)</f>
        <v>0.34482758620689657</v>
      </c>
      <c r="G40" s="24">
        <f>IFERROR(AVERAGEIF($C$2:$D$2,"=2",C40:D40), 0)</f>
        <v>0</v>
      </c>
      <c r="H40" s="24">
        <f>IFERROR(AVERAGEIF($C$2:$D$2,"=3",#REF!), 0)</f>
        <v>0</v>
      </c>
    </row>
    <row r="41" spans="1:8" ht="31.5" customHeight="1" x14ac:dyDescent="0.25">
      <c r="A41" s="2" t="s">
        <v>51</v>
      </c>
      <c r="B41" s="30" t="s">
        <v>74</v>
      </c>
      <c r="C41" s="24">
        <f>'1'!D45</f>
        <v>0</v>
      </c>
      <c r="D41" s="24">
        <f>'2'!D45</f>
        <v>0</v>
      </c>
      <c r="E41" s="24">
        <f>IF(SUM($C$3:$D$3)=0, "", SUMPRODUCT($C$3:$D$3,C41:D41)/SUM($C$3:$D$3))</f>
        <v>0</v>
      </c>
      <c r="F41" s="24">
        <f>IFERROR(AVERAGEIF($C$2:$D$2,"=1",C41:D41), 0)</f>
        <v>0</v>
      </c>
      <c r="G41" s="24">
        <f>IFERROR(AVERAGEIF($C$2:$D$2,"=2",C41:D41), 0)</f>
        <v>0</v>
      </c>
      <c r="H41" s="24">
        <f>IFERROR(AVERAGEIF($C$2:$D$2,"=3",#REF!), 0)</f>
        <v>0</v>
      </c>
    </row>
    <row r="42" spans="1:8" ht="21.75" customHeight="1" x14ac:dyDescent="0.25">
      <c r="A42" s="2" t="s">
        <v>51</v>
      </c>
      <c r="B42" s="30" t="s">
        <v>75</v>
      </c>
      <c r="C42" s="24">
        <f>'1'!D46</f>
        <v>0</v>
      </c>
      <c r="D42" s="24">
        <f>'2'!D46</f>
        <v>0</v>
      </c>
      <c r="E42" s="24">
        <f>IF(SUM($C$3:$D$3)=0, "", SUMPRODUCT($C$3:$D$3,C42:D42)/SUM($C$3:$D$3))</f>
        <v>0</v>
      </c>
      <c r="F42" s="24">
        <f>IFERROR(AVERAGEIF($C$2:$D$2,"=1",C42:D42), 0)</f>
        <v>0</v>
      </c>
      <c r="G42" s="24">
        <f>IFERROR(AVERAGEIF($C$2:$D$2,"=2",C42:D42), 0)</f>
        <v>0</v>
      </c>
      <c r="H42" s="24">
        <f>IFERROR(AVERAGEIF($C$2:$D$2,"=3",#REF!), 0)</f>
        <v>0</v>
      </c>
    </row>
    <row r="43" spans="1:8" ht="29.25" customHeight="1" x14ac:dyDescent="0.25">
      <c r="A43" s="2" t="s">
        <v>51</v>
      </c>
      <c r="B43" s="30" t="s">
        <v>76</v>
      </c>
      <c r="C43" s="24">
        <f>'1'!D47</f>
        <v>0</v>
      </c>
      <c r="D43" s="24">
        <f>'2'!D47</f>
        <v>0</v>
      </c>
      <c r="E43" s="24">
        <f>IF(SUM($C$3:$D$3)=0, "", SUMPRODUCT($C$3:$D$3,C43:D43)/SUM($C$3:$D$3))</f>
        <v>0</v>
      </c>
      <c r="F43" s="24">
        <f>IFERROR(AVERAGEIF($C$2:$D$2,"=1",C43:D43), 0)</f>
        <v>0</v>
      </c>
      <c r="G43" s="24">
        <f>IFERROR(AVERAGEIF($C$2:$D$2,"=2",C43:D43), 0)</f>
        <v>0</v>
      </c>
      <c r="H43" s="24">
        <f>IFERROR(AVERAGEIF($C$2:$D$2,"=3",#REF!), 0)</f>
        <v>0</v>
      </c>
    </row>
    <row r="44" spans="1:8" ht="39.6" x14ac:dyDescent="0.25">
      <c r="A44" s="2" t="s">
        <v>52</v>
      </c>
      <c r="B44" s="30" t="s">
        <v>83</v>
      </c>
      <c r="C44" s="24">
        <f>'1'!D48</f>
        <v>0.65517241379310343</v>
      </c>
      <c r="D44" s="24"/>
      <c r="E44" s="24">
        <f>IF(SUM($C$3:$D$3)=0, "", SUMPRODUCT($C$3:$D$3,C44:D44)/SUM($C$3:$D$3))</f>
        <v>0.65517241379310343</v>
      </c>
      <c r="F44" s="24">
        <f>IFERROR(AVERAGEIF($C$2:$D$2,"=1",C44:D44), 0)</f>
        <v>0.65517241379310343</v>
      </c>
      <c r="G44" s="24">
        <f>IFERROR(AVERAGEIF($C$2:$D$2,"=2",C44:D44), 0)</f>
        <v>0</v>
      </c>
      <c r="H44" s="24">
        <f>IFERROR(AVERAGEIF($C$2:$D$2,"=3",#REF!), 0)</f>
        <v>0</v>
      </c>
    </row>
    <row r="45" spans="1:8" ht="72" customHeight="1" x14ac:dyDescent="0.25">
      <c r="A45" s="2" t="s">
        <v>53</v>
      </c>
      <c r="B45" s="30" t="s">
        <v>84</v>
      </c>
      <c r="C45" s="24">
        <f>'1'!D49</f>
        <v>0</v>
      </c>
      <c r="D45" s="24">
        <f>'2'!D49</f>
        <v>0</v>
      </c>
      <c r="E45" s="24">
        <f>IF(SUM($C$3:$D$3)=0, "", SUMPRODUCT($C$3:$D$3,C45:D45)/SUM($C$3:$D$3))</f>
        <v>0</v>
      </c>
      <c r="F45" s="24">
        <f>IFERROR(AVERAGEIF($C$2:$D$2,"=1",C45:D45), 0)</f>
        <v>0</v>
      </c>
      <c r="G45" s="24">
        <f>IFERROR(AVERAGEIF($C$2:$D$2,"=2",C45:D45), 0)</f>
        <v>0</v>
      </c>
      <c r="H45" s="24">
        <f>IFERROR(AVERAGEIF($C$2:$D$2,"=3",#REF!), 0)</f>
        <v>0</v>
      </c>
    </row>
    <row r="46" spans="1:8" ht="79.5" customHeight="1" x14ac:dyDescent="0.25">
      <c r="A46" s="2" t="s">
        <v>47</v>
      </c>
      <c r="B46" s="30" t="s">
        <v>77</v>
      </c>
      <c r="C46" s="24">
        <f>'1'!D50</f>
        <v>0</v>
      </c>
      <c r="D46" s="24">
        <f>'2'!D50</f>
        <v>0</v>
      </c>
      <c r="E46" s="24">
        <f>IF(SUM($C$3:$D$3)=0, "", SUMPRODUCT($C$3:$D$3,C46:D46)/SUM($C$3:$D$3))</f>
        <v>0</v>
      </c>
      <c r="F46" s="24">
        <f>IFERROR(AVERAGEIF($C$2:$D$2,"=1",C46:D46), 0)</f>
        <v>0</v>
      </c>
      <c r="G46" s="24">
        <f>IFERROR(AVERAGEIF($C$2:$D$2,"=2",C46:D46), 0)</f>
        <v>0</v>
      </c>
      <c r="H46" s="24">
        <f>IFERROR(AVERAGEIF($C$2:$D$2,"=3",#REF!), 0)</f>
        <v>0</v>
      </c>
    </row>
    <row r="47" spans="1:8" ht="26.4" x14ac:dyDescent="0.25">
      <c r="A47" s="2" t="s">
        <v>54</v>
      </c>
      <c r="B47" s="30" t="s">
        <v>78</v>
      </c>
      <c r="C47" s="24">
        <f>'1'!D51</f>
        <v>0</v>
      </c>
      <c r="D47" s="24">
        <f>'2'!D51</f>
        <v>0</v>
      </c>
      <c r="E47" s="24">
        <f>IF(SUM($C$3:$D$3)=0, "", SUMPRODUCT($C$3:$D$3,C47:D47)/SUM($C$3:$D$3))</f>
        <v>0</v>
      </c>
      <c r="F47" s="24">
        <f>IFERROR(AVERAGEIF($C$2:$D$2,"=1",C47:D47), 0)</f>
        <v>0</v>
      </c>
      <c r="G47" s="24">
        <f>IFERROR(AVERAGEIF($C$2:$D$2,"=2",C47:D47), 0)</f>
        <v>0</v>
      </c>
      <c r="H47" s="24">
        <f>IFERROR(AVERAGEIF($C$2:$D$2,"=3",#REF!), 0)</f>
        <v>0</v>
      </c>
    </row>
    <row r="48" spans="1:8" x14ac:dyDescent="0.25">
      <c r="A48" s="23" t="s">
        <v>14</v>
      </c>
      <c r="B48" s="23" t="s">
        <v>89</v>
      </c>
      <c r="C48" s="22"/>
      <c r="D48" s="22"/>
      <c r="E48" s="22"/>
      <c r="F48" s="36"/>
      <c r="G48" s="36"/>
      <c r="H48" s="36"/>
    </row>
    <row r="49" spans="1:8" x14ac:dyDescent="0.25">
      <c r="A49" s="2" t="s">
        <v>90</v>
      </c>
      <c r="B49" s="2" t="s">
        <v>89</v>
      </c>
      <c r="C49" s="24">
        <f>'1'!D55</f>
        <v>0.96551724137931028</v>
      </c>
      <c r="D49" s="24"/>
      <c r="E49" s="24">
        <f>IF(SUM($C$3:$D$3)=0, "", SUMPRODUCT($C$3:$D$3,C49:D49)/SUM($C$3:$D$3))</f>
        <v>0.96551724137931028</v>
      </c>
      <c r="F49" s="24">
        <f>IFERROR(AVERAGEIF($C$2:$D$2,"=1",C49:D49), 0)</f>
        <v>0.96551724137931028</v>
      </c>
      <c r="G49" s="24">
        <f>IFERROR(AVERAGEIF($C$2:$D$2,"=2",C49:D49), 0)</f>
        <v>0</v>
      </c>
      <c r="H49" s="24">
        <f>IFERROR(AVERAGEIF($C$2:$D$2,"=3",#REF!), 0)</f>
        <v>0</v>
      </c>
    </row>
    <row r="50" spans="1:8" x14ac:dyDescent="0.25">
      <c r="A50" s="2" t="s">
        <v>91</v>
      </c>
      <c r="B50" s="2" t="s">
        <v>89</v>
      </c>
      <c r="C50" s="24">
        <f>'1'!D56</f>
        <v>3.4482758620689655E-2</v>
      </c>
      <c r="D50" s="24"/>
      <c r="E50" s="24">
        <f>IF(SUM($C$3:$D$3)=0, "", SUMPRODUCT($C$3:$D$3,C50:D50)/SUM($C$3:$D$3))</f>
        <v>3.4482758620689655E-2</v>
      </c>
      <c r="F50" s="24">
        <f>IFERROR(AVERAGEIF($C$2:$D$2,"=1",C50:D50), 0)</f>
        <v>3.4482758620689655E-2</v>
      </c>
      <c r="G50" s="24">
        <f>IFERROR(AVERAGEIF($C$2:$D$2,"=2",C50:D50), 0)</f>
        <v>0</v>
      </c>
      <c r="H50" s="24">
        <f>IFERROR(AVERAGEIF($C$2:$D$2,"=3",#REF!), 0)</f>
        <v>0</v>
      </c>
    </row>
    <row r="51" spans="1:8" x14ac:dyDescent="0.25">
      <c r="A51" s="43" t="s">
        <v>111</v>
      </c>
      <c r="B51" s="2" t="s">
        <v>89</v>
      </c>
      <c r="C51" s="24">
        <f>'1'!D57</f>
        <v>0</v>
      </c>
      <c r="D51" s="24">
        <f>'2'!D57</f>
        <v>0</v>
      </c>
      <c r="E51" s="24">
        <f>IF(SUM($C$3:$D$3)=0, "", SUMPRODUCT($C$3:$D$3,C51:D51)/SUM($C$3:$D$3))</f>
        <v>0</v>
      </c>
      <c r="F51" s="24">
        <f>IFERROR(AVERAGEIF($C$2:$D$2,"=1",C51:D51), 0)</f>
        <v>0</v>
      </c>
      <c r="G51" s="24">
        <f>IFERROR(AVERAGEIF($C$2:$D$2,"=2",C51:D51), 0)</f>
        <v>0</v>
      </c>
      <c r="H51" s="24">
        <f>IFERROR(AVERAGEIF($C$2:$D$2,"=3",#REF!), 0)</f>
        <v>0</v>
      </c>
    </row>
    <row r="52" spans="1:8" x14ac:dyDescent="0.25">
      <c r="A52" s="2"/>
      <c r="B52" s="2" t="s">
        <v>89</v>
      </c>
      <c r="C52" s="24">
        <f>'1'!D58</f>
        <v>0</v>
      </c>
      <c r="D52" s="24">
        <f>'2'!D58</f>
        <v>0</v>
      </c>
      <c r="E52" s="24">
        <f>IF(SUM($C$3:$D$3)=0, "", SUMPRODUCT($C$3:$D$3,C52:D52)/SUM($C$3:$D$3))</f>
        <v>0</v>
      </c>
      <c r="F52" s="24">
        <f>IFERROR(AVERAGEIF($C$2:$D$2,"=1",C52:D52), 0)</f>
        <v>0</v>
      </c>
      <c r="G52" s="24">
        <f>IFERROR(AVERAGEIF($C$2:$D$2,"=2",C52:D52), 0)</f>
        <v>0</v>
      </c>
      <c r="H52" s="24">
        <f>IFERROR(AVERAGEIF($C$2:$D$2,"=3",#REF!), 0)</f>
        <v>0</v>
      </c>
    </row>
    <row r="53" spans="1:8" x14ac:dyDescent="0.25">
      <c r="A53" s="2"/>
      <c r="B53" s="2" t="s">
        <v>89</v>
      </c>
      <c r="C53" s="24">
        <f>'1'!D59</f>
        <v>0</v>
      </c>
      <c r="D53" s="24">
        <f>'2'!D59</f>
        <v>0</v>
      </c>
      <c r="E53" s="24">
        <f>IF(SUM($C$3:$D$3)=0, "", SUMPRODUCT($C$3:$D$3,C53:D53)/SUM($C$3:$D$3))</f>
        <v>0</v>
      </c>
      <c r="F53" s="24">
        <f>IFERROR(AVERAGEIF($C$2:$D$2,"=1",C53:D53), 0)</f>
        <v>0</v>
      </c>
      <c r="G53" s="24">
        <f>IFERROR(AVERAGEIF($C$2:$D$2,"=2",C53:D53), 0)</f>
        <v>0</v>
      </c>
      <c r="H53" s="24">
        <f>IFERROR(AVERAGEIF($C$2:$D$2,"=3",#REF!), 0)</f>
        <v>0</v>
      </c>
    </row>
    <row r="54" spans="1:8" x14ac:dyDescent="0.25">
      <c r="A54" s="2"/>
      <c r="B54" s="2" t="s">
        <v>89</v>
      </c>
      <c r="C54" s="24">
        <f>'1'!D60</f>
        <v>0</v>
      </c>
      <c r="D54" s="24">
        <f>'2'!D60</f>
        <v>0</v>
      </c>
      <c r="E54" s="24">
        <f>IF(SUM($C$3:$D$3)=0, "", SUMPRODUCT($C$3:$D$3,C54:D54)/SUM($C$3:$D$3))</f>
        <v>0</v>
      </c>
      <c r="F54" s="24">
        <f>IFERROR(AVERAGEIF($C$2:$D$2,"=1",C54:D54), 0)</f>
        <v>0</v>
      </c>
      <c r="G54" s="24">
        <f>IFERROR(AVERAGEIF($C$2:$D$2,"=2",C54:D54), 0)</f>
        <v>0</v>
      </c>
      <c r="H54" s="24">
        <f>IFERROR(AVERAGEIF($C$2:$D$2,"=3",#REF!), 0)</f>
        <v>0</v>
      </c>
    </row>
    <row r="55" spans="1:8" x14ac:dyDescent="0.25">
      <c r="A55" s="2"/>
      <c r="B55" s="2" t="s">
        <v>89</v>
      </c>
      <c r="C55" s="24">
        <f>'1'!D61</f>
        <v>0</v>
      </c>
      <c r="D55" s="24">
        <f>'2'!D61</f>
        <v>0</v>
      </c>
      <c r="E55" s="24">
        <f>IF(SUM($C$3:$D$3)=0, "", SUMPRODUCT($C$3:$D$3,C55:D55)/SUM($C$3:$D$3))</f>
        <v>0</v>
      </c>
      <c r="F55" s="24">
        <f>IFERROR(AVERAGEIF($C$2:$D$2,"=1",C55:D55), 0)</f>
        <v>0</v>
      </c>
      <c r="G55" s="24">
        <f>IFERROR(AVERAGEIF($C$2:$D$2,"=2",C55:D55), 0)</f>
        <v>0</v>
      </c>
      <c r="H55" s="24">
        <f>IFERROR(AVERAGEIF($C$2:$D$2,"=3",#REF!), 0)</f>
        <v>0</v>
      </c>
    </row>
    <row r="60" spans="1:8" x14ac:dyDescent="0.25">
      <c r="B60" s="32"/>
    </row>
    <row r="61" spans="1:8" x14ac:dyDescent="0.25">
      <c r="B61" s="32"/>
    </row>
    <row r="62" spans="1:8" x14ac:dyDescent="0.25">
      <c r="B62" s="32"/>
    </row>
    <row r="63" spans="1:8" x14ac:dyDescent="0.25">
      <c r="B63" s="32"/>
    </row>
    <row r="64" spans="1:8" x14ac:dyDescent="0.25">
      <c r="B64" s="32"/>
    </row>
    <row r="65" spans="2:2" x14ac:dyDescent="0.25">
      <c r="B65" s="32"/>
    </row>
    <row r="66" spans="2:2" x14ac:dyDescent="0.25">
      <c r="B66" s="32"/>
    </row>
    <row r="67" spans="2:2" x14ac:dyDescent="0.25">
      <c r="B67" s="32"/>
    </row>
    <row r="68" spans="2:2" x14ac:dyDescent="0.25">
      <c r="B68" s="32"/>
    </row>
    <row r="69" spans="2:2" x14ac:dyDescent="0.25">
      <c r="B69" s="32"/>
    </row>
    <row r="70" spans="2:2" x14ac:dyDescent="0.25">
      <c r="B70" s="32"/>
    </row>
    <row r="71" spans="2:2" x14ac:dyDescent="0.25">
      <c r="B71" s="32"/>
    </row>
    <row r="72" spans="2:2" x14ac:dyDescent="0.25">
      <c r="B72" s="32"/>
    </row>
    <row r="73" spans="2:2" x14ac:dyDescent="0.25">
      <c r="B73" s="32"/>
    </row>
    <row r="74" spans="2:2" x14ac:dyDescent="0.25">
      <c r="B74" s="32"/>
    </row>
    <row r="76" spans="2:2" x14ac:dyDescent="0.25">
      <c r="B76" s="32"/>
    </row>
    <row r="77" spans="2:2" x14ac:dyDescent="0.25">
      <c r="B77" s="32"/>
    </row>
    <row r="78" spans="2:2" x14ac:dyDescent="0.25">
      <c r="B78" s="32"/>
    </row>
    <row r="79" spans="2:2" x14ac:dyDescent="0.25">
      <c r="B79" s="32"/>
    </row>
    <row r="80" spans="2:2" x14ac:dyDescent="0.25">
      <c r="B80" s="32"/>
    </row>
    <row r="81" spans="2:2" x14ac:dyDescent="0.25">
      <c r="B81" s="32"/>
    </row>
    <row r="82" spans="2:2" x14ac:dyDescent="0.25">
      <c r="B82" s="32"/>
    </row>
    <row r="83" spans="2:2" x14ac:dyDescent="0.25">
      <c r="B83" s="32"/>
    </row>
    <row r="84" spans="2:2" x14ac:dyDescent="0.25">
      <c r="B84" s="32"/>
    </row>
    <row r="85" spans="2:2" x14ac:dyDescent="0.25">
      <c r="B85" s="32"/>
    </row>
    <row r="86" spans="2:2" x14ac:dyDescent="0.25">
      <c r="B86" s="32"/>
    </row>
    <row r="87" spans="2:2" x14ac:dyDescent="0.25">
      <c r="B87" s="32"/>
    </row>
    <row r="88" spans="2:2" x14ac:dyDescent="0.25">
      <c r="B88" s="32"/>
    </row>
    <row r="89" spans="2:2" x14ac:dyDescent="0.25">
      <c r="B89" s="32"/>
    </row>
    <row r="90" spans="2:2" x14ac:dyDescent="0.25">
      <c r="B90" s="32"/>
    </row>
    <row r="91" spans="2:2" x14ac:dyDescent="0.25">
      <c r="B91" s="32"/>
    </row>
    <row r="92" spans="2:2" x14ac:dyDescent="0.25">
      <c r="B92" s="32"/>
    </row>
    <row r="93" spans="2:2" x14ac:dyDescent="0.25">
      <c r="B93" s="32"/>
    </row>
    <row r="94" spans="2:2" x14ac:dyDescent="0.25">
      <c r="B94" s="32"/>
    </row>
    <row r="95" spans="2:2" x14ac:dyDescent="0.25">
      <c r="B95" s="32"/>
    </row>
    <row r="96" spans="2:2" x14ac:dyDescent="0.25">
      <c r="B96" s="32"/>
    </row>
    <row r="97" spans="2:2" x14ac:dyDescent="0.25">
      <c r="B97" s="32"/>
    </row>
    <row r="98" spans="2:2" x14ac:dyDescent="0.25">
      <c r="B98" s="32"/>
    </row>
    <row r="99" spans="2:2" x14ac:dyDescent="0.25">
      <c r="B99" s="32"/>
    </row>
    <row r="100" spans="2:2" x14ac:dyDescent="0.25">
      <c r="B100" s="32"/>
    </row>
    <row r="101" spans="2:2" x14ac:dyDescent="0.25">
      <c r="B101" s="32"/>
    </row>
    <row r="102" spans="2:2" x14ac:dyDescent="0.25">
      <c r="B102" s="32"/>
    </row>
    <row r="103" spans="2:2" x14ac:dyDescent="0.25">
      <c r="B103" s="32"/>
    </row>
    <row r="104" spans="2:2" x14ac:dyDescent="0.25">
      <c r="B104" s="32"/>
    </row>
    <row r="105" spans="2:2" x14ac:dyDescent="0.25">
      <c r="B105" s="32"/>
    </row>
    <row r="106" spans="2:2" x14ac:dyDescent="0.25">
      <c r="B106" s="32"/>
    </row>
    <row r="107" spans="2:2" x14ac:dyDescent="0.25">
      <c r="B107" s="32"/>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C14" sqref="C14"/>
    </sheetView>
  </sheetViews>
  <sheetFormatPr defaultRowHeight="14.4" x14ac:dyDescent="0.3"/>
  <cols>
    <col min="1" max="1" width="24.88671875" bestFit="1" customWidth="1"/>
  </cols>
  <sheetData>
    <row r="1" spans="1:3" x14ac:dyDescent="0.3">
      <c r="A1" s="1" t="s">
        <v>24</v>
      </c>
      <c r="B1" s="1" t="s">
        <v>10</v>
      </c>
      <c r="C1" s="1" t="s">
        <v>11</v>
      </c>
    </row>
    <row r="2" spans="1:3" x14ac:dyDescent="0.3">
      <c r="A2" s="1" t="s">
        <v>21</v>
      </c>
      <c r="B2" s="1">
        <v>1</v>
      </c>
      <c r="C2" s="1" t="s">
        <v>25</v>
      </c>
    </row>
    <row r="3" spans="1:3" x14ac:dyDescent="0.3">
      <c r="A3" s="1" t="s">
        <v>22</v>
      </c>
      <c r="B3" s="1">
        <v>2</v>
      </c>
      <c r="C3" s="1" t="s">
        <v>26</v>
      </c>
    </row>
    <row r="4" spans="1:3" x14ac:dyDescent="0.3">
      <c r="A4" s="1" t="s">
        <v>23</v>
      </c>
      <c r="B4" s="1">
        <v>3</v>
      </c>
      <c r="C4" s="1" t="s">
        <v>27</v>
      </c>
    </row>
    <row r="5" spans="1:3" x14ac:dyDescent="0.3">
      <c r="A5" s="1" t="s">
        <v>20</v>
      </c>
      <c r="B5" s="1">
        <v>4</v>
      </c>
      <c r="C5" s="1" t="s">
        <v>28</v>
      </c>
    </row>
    <row r="6" spans="1:3" x14ac:dyDescent="0.3">
      <c r="A6" s="1" t="s">
        <v>19</v>
      </c>
      <c r="B6" s="1">
        <v>5</v>
      </c>
    </row>
    <row r="7" spans="1:3" x14ac:dyDescent="0.3">
      <c r="B7" s="1">
        <v>6</v>
      </c>
    </row>
    <row r="8" spans="1:3" x14ac:dyDescent="0.3">
      <c r="B8" s="1">
        <v>7</v>
      </c>
    </row>
    <row r="9" spans="1:3" x14ac:dyDescent="0.3">
      <c r="B9" s="1">
        <v>8</v>
      </c>
    </row>
    <row r="10" spans="1:3" x14ac:dyDescent="0.3">
      <c r="B10" s="1">
        <v>9</v>
      </c>
    </row>
    <row r="11" spans="1:3" x14ac:dyDescent="0.3">
      <c r="B11" s="1">
        <v>10</v>
      </c>
    </row>
    <row r="12" spans="1:3" x14ac:dyDescent="0.3">
      <c r="B12" s="1">
        <v>11</v>
      </c>
    </row>
    <row r="13" spans="1:3" x14ac:dyDescent="0.3">
      <c r="B13" s="1">
        <v>12</v>
      </c>
    </row>
    <row r="14" spans="1:3" x14ac:dyDescent="0.3">
      <c r="B14" s="1">
        <v>13</v>
      </c>
    </row>
    <row r="15" spans="1:3" x14ac:dyDescent="0.3">
      <c r="B15" s="1">
        <v>14</v>
      </c>
    </row>
    <row r="16" spans="1:3" x14ac:dyDescent="0.3">
      <c r="B16" s="1">
        <v>15</v>
      </c>
    </row>
    <row r="17" spans="2:2" x14ac:dyDescent="0.3">
      <c r="B17" s="1">
        <v>16</v>
      </c>
    </row>
    <row r="18" spans="2:2" x14ac:dyDescent="0.3">
      <c r="B18" s="1">
        <v>17</v>
      </c>
    </row>
    <row r="19" spans="2:2" x14ac:dyDescent="0.3">
      <c r="B19" s="1">
        <v>18</v>
      </c>
    </row>
    <row r="20" spans="2:2" x14ac:dyDescent="0.3">
      <c r="B20"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D2" sqref="D2"/>
    </sheetView>
  </sheetViews>
  <sheetFormatPr defaultColWidth="9.109375" defaultRowHeight="13.2" x14ac:dyDescent="0.25"/>
  <cols>
    <col min="1" max="1" width="20.33203125" style="9" customWidth="1"/>
    <col min="2" max="2" width="23.33203125" style="9" customWidth="1"/>
    <col min="3" max="3" width="21.5546875" style="9" customWidth="1"/>
    <col min="4" max="4" width="13.5546875" style="9" customWidth="1"/>
    <col min="5" max="5" width="24" style="9" customWidth="1"/>
    <col min="6" max="6" width="9.44140625" style="9" customWidth="1"/>
    <col min="7" max="7" width="28.33203125" style="9" customWidth="1"/>
    <col min="8" max="8" width="14.5546875" style="9" bestFit="1" customWidth="1"/>
    <col min="9" max="9" width="23.33203125" style="9" customWidth="1"/>
    <col min="10" max="10" width="9.109375" style="9"/>
    <col min="11" max="11" width="13.44140625" style="9" customWidth="1"/>
    <col min="12" max="12" width="20" style="9" bestFit="1" customWidth="1"/>
    <col min="13" max="16384" width="9.109375" style="9"/>
  </cols>
  <sheetData>
    <row r="1" spans="1:12" x14ac:dyDescent="0.25">
      <c r="A1" s="2" t="s">
        <v>30</v>
      </c>
      <c r="B1" s="2" t="s">
        <v>10</v>
      </c>
      <c r="C1" s="2" t="s">
        <v>9</v>
      </c>
      <c r="D1" s="2" t="s">
        <v>18</v>
      </c>
      <c r="E1" s="2" t="s">
        <v>24</v>
      </c>
      <c r="F1" s="2" t="s">
        <v>11</v>
      </c>
      <c r="G1" s="2" t="s">
        <v>29</v>
      </c>
      <c r="H1" s="40" t="s">
        <v>35</v>
      </c>
      <c r="I1" s="2" t="s">
        <v>98</v>
      </c>
      <c r="J1" s="2" t="s">
        <v>92</v>
      </c>
      <c r="K1" s="2" t="s">
        <v>93</v>
      </c>
      <c r="L1" s="2" t="s">
        <v>94</v>
      </c>
    </row>
    <row r="2" spans="1:12" x14ac:dyDescent="0.25">
      <c r="A2" s="39" t="s">
        <v>119</v>
      </c>
      <c r="B2" s="3">
        <v>1</v>
      </c>
      <c r="C2" s="3" t="s">
        <v>113</v>
      </c>
      <c r="D2" s="3">
        <v>3659</v>
      </c>
      <c r="E2" s="3" t="s">
        <v>21</v>
      </c>
      <c r="F2" s="3" t="s">
        <v>27</v>
      </c>
      <c r="G2" s="31">
        <v>130.30000000000001</v>
      </c>
      <c r="H2" s="41">
        <v>1</v>
      </c>
      <c r="I2" s="46" t="s">
        <v>112</v>
      </c>
      <c r="J2" s="46">
        <v>1</v>
      </c>
      <c r="K2" s="46">
        <v>1</v>
      </c>
      <c r="L2" s="3">
        <v>3659</v>
      </c>
    </row>
    <row r="3" spans="1:12" x14ac:dyDescent="0.25">
      <c r="A3" s="2" t="s">
        <v>105</v>
      </c>
      <c r="B3" s="2" t="s">
        <v>114</v>
      </c>
      <c r="C3" s="2" t="s">
        <v>106</v>
      </c>
      <c r="D3" s="2" t="s">
        <v>108</v>
      </c>
      <c r="E3" s="2" t="s">
        <v>107</v>
      </c>
      <c r="F3" s="2"/>
      <c r="G3" s="2" t="s">
        <v>115</v>
      </c>
    </row>
    <row r="4" spans="1:12" x14ac:dyDescent="0.25">
      <c r="A4" s="48" t="str">
        <f>C2</f>
        <v>Крушари</v>
      </c>
      <c r="B4" s="49"/>
      <c r="C4" s="49"/>
      <c r="D4" s="50"/>
      <c r="E4" s="8"/>
    </row>
    <row r="5" spans="1:12" x14ac:dyDescent="0.25">
      <c r="A5" s="11" t="s">
        <v>15</v>
      </c>
      <c r="B5" s="6" t="s">
        <v>89</v>
      </c>
      <c r="C5" s="45" t="s">
        <v>33</v>
      </c>
      <c r="D5" s="45" t="s">
        <v>34</v>
      </c>
      <c r="E5" s="7"/>
    </row>
    <row r="6" spans="1:12" x14ac:dyDescent="0.25">
      <c r="A6" s="4" t="s">
        <v>0</v>
      </c>
      <c r="B6" s="6" t="s">
        <v>89</v>
      </c>
      <c r="C6" s="16">
        <v>15.6</v>
      </c>
      <c r="D6" s="15">
        <f>IF($C$21=0, "", C6/$C$21)</f>
        <v>0.11972371450498848</v>
      </c>
      <c r="E6" s="10"/>
    </row>
    <row r="7" spans="1:12" x14ac:dyDescent="0.25">
      <c r="A7" s="2" t="s">
        <v>12</v>
      </c>
      <c r="B7" s="6" t="s">
        <v>89</v>
      </c>
      <c r="C7" s="16">
        <v>5.6</v>
      </c>
      <c r="D7" s="15">
        <f t="shared" ref="D7:D20" si="0">IF($C$21=0, "", C7/$C$21)</f>
        <v>4.2977743668457399E-2</v>
      </c>
      <c r="E7" s="10"/>
    </row>
    <row r="8" spans="1:12" x14ac:dyDescent="0.25">
      <c r="A8" s="5" t="s">
        <v>13</v>
      </c>
      <c r="B8" s="6" t="s">
        <v>89</v>
      </c>
      <c r="C8" s="16">
        <v>7.3</v>
      </c>
      <c r="D8" s="15">
        <f t="shared" si="0"/>
        <v>5.6024558710667687E-2</v>
      </c>
      <c r="E8" s="10"/>
    </row>
    <row r="9" spans="1:12" x14ac:dyDescent="0.25">
      <c r="A9" s="5" t="s">
        <v>1</v>
      </c>
      <c r="B9" s="6" t="s">
        <v>89</v>
      </c>
      <c r="C9" s="16">
        <v>35.799999999999997</v>
      </c>
      <c r="D9" s="15">
        <f t="shared" si="0"/>
        <v>0.27475057559478122</v>
      </c>
      <c r="E9" s="10"/>
    </row>
    <row r="10" spans="1:12" x14ac:dyDescent="0.25">
      <c r="A10" s="5" t="s">
        <v>17</v>
      </c>
      <c r="B10" s="6" t="s">
        <v>89</v>
      </c>
      <c r="C10" s="16">
        <v>9.8000000000000007</v>
      </c>
      <c r="D10" s="15">
        <f t="shared" si="0"/>
        <v>7.5211051419800459E-2</v>
      </c>
      <c r="E10" s="10"/>
    </row>
    <row r="11" spans="1:12" x14ac:dyDescent="0.25">
      <c r="A11" s="2" t="s">
        <v>2</v>
      </c>
      <c r="B11" s="6" t="s">
        <v>89</v>
      </c>
      <c r="C11" s="16">
        <v>5.2</v>
      </c>
      <c r="D11" s="15">
        <f t="shared" si="0"/>
        <v>3.9907904834996163E-2</v>
      </c>
      <c r="E11" s="10"/>
    </row>
    <row r="12" spans="1:12" x14ac:dyDescent="0.25">
      <c r="A12" s="5" t="s">
        <v>3</v>
      </c>
      <c r="B12" s="6" t="s">
        <v>89</v>
      </c>
      <c r="C12" s="16">
        <v>0</v>
      </c>
      <c r="D12" s="15">
        <f t="shared" si="0"/>
        <v>0</v>
      </c>
      <c r="E12" s="10"/>
    </row>
    <row r="13" spans="1:12" x14ac:dyDescent="0.25">
      <c r="A13" s="5" t="s">
        <v>4</v>
      </c>
      <c r="B13" s="6" t="s">
        <v>89</v>
      </c>
      <c r="C13" s="16">
        <v>9.3000000000000007</v>
      </c>
      <c r="D13" s="15">
        <f t="shared" si="0"/>
        <v>7.1373752877973901E-2</v>
      </c>
      <c r="E13" s="10"/>
    </row>
    <row r="14" spans="1:12" x14ac:dyDescent="0.25">
      <c r="A14" s="5" t="s">
        <v>5</v>
      </c>
      <c r="B14" s="6" t="s">
        <v>89</v>
      </c>
      <c r="C14" s="16">
        <v>0.2</v>
      </c>
      <c r="D14" s="15">
        <f t="shared" si="0"/>
        <v>1.5349194167306216E-3</v>
      </c>
      <c r="E14" s="10"/>
      <c r="G14" s="47"/>
    </row>
    <row r="15" spans="1:12" x14ac:dyDescent="0.25">
      <c r="A15" s="5" t="s">
        <v>6</v>
      </c>
      <c r="B15" s="6" t="s">
        <v>89</v>
      </c>
      <c r="C15" s="16">
        <v>9.8000000000000007</v>
      </c>
      <c r="D15" s="15">
        <f t="shared" si="0"/>
        <v>7.5211051419800459E-2</v>
      </c>
      <c r="E15" s="10"/>
    </row>
    <row r="16" spans="1:12" x14ac:dyDescent="0.25">
      <c r="A16" s="5" t="s">
        <v>7</v>
      </c>
      <c r="B16" s="6" t="s">
        <v>89</v>
      </c>
      <c r="C16" s="16">
        <v>7.1</v>
      </c>
      <c r="D16" s="15">
        <f t="shared" si="0"/>
        <v>5.4489639293937062E-2</v>
      </c>
      <c r="E16" s="10"/>
    </row>
    <row r="17" spans="1:5" x14ac:dyDescent="0.25">
      <c r="A17" s="5" t="s">
        <v>31</v>
      </c>
      <c r="B17" s="6" t="s">
        <v>89</v>
      </c>
      <c r="C17" s="16">
        <v>11.9</v>
      </c>
      <c r="D17" s="15">
        <f t="shared" si="0"/>
        <v>9.1327705295471989E-2</v>
      </c>
      <c r="E17" s="10"/>
    </row>
    <row r="18" spans="1:5" x14ac:dyDescent="0.25">
      <c r="A18" s="12" t="s">
        <v>8</v>
      </c>
      <c r="B18" s="12" t="s">
        <v>36</v>
      </c>
      <c r="C18" s="16">
        <v>2.9</v>
      </c>
      <c r="D18" s="15">
        <f t="shared" si="0"/>
        <v>2.2256331542594012E-2</v>
      </c>
      <c r="E18" s="10"/>
    </row>
    <row r="19" spans="1:5" x14ac:dyDescent="0.25">
      <c r="A19" s="12" t="s">
        <v>14</v>
      </c>
      <c r="B19" s="12" t="s">
        <v>36</v>
      </c>
      <c r="C19" s="16">
        <v>2.9</v>
      </c>
      <c r="D19" s="15">
        <f t="shared" si="0"/>
        <v>2.2256331542594012E-2</v>
      </c>
      <c r="E19" s="10"/>
    </row>
    <row r="20" spans="1:5" x14ac:dyDescent="0.25">
      <c r="A20" s="5" t="s">
        <v>32</v>
      </c>
      <c r="B20" s="6" t="s">
        <v>89</v>
      </c>
      <c r="C20" s="16">
        <v>6.9</v>
      </c>
      <c r="D20" s="15">
        <f t="shared" si="0"/>
        <v>5.2954719877206444E-2</v>
      </c>
      <c r="E20" s="10"/>
    </row>
    <row r="21" spans="1:5" x14ac:dyDescent="0.25">
      <c r="A21" s="5" t="s">
        <v>16</v>
      </c>
      <c r="B21" s="6" t="s">
        <v>89</v>
      </c>
      <c r="C21" s="17">
        <v>130.30000000000001</v>
      </c>
      <c r="D21" s="15">
        <f>SUM(D6:D20)</f>
        <v>0.99999999999999989</v>
      </c>
      <c r="E21" s="10"/>
    </row>
    <row r="22" spans="1:5" x14ac:dyDescent="0.25">
      <c r="A22" s="51" t="str">
        <f>A18</f>
        <v>Опасни</v>
      </c>
      <c r="B22" s="52"/>
      <c r="C22" s="52"/>
      <c r="D22" s="53"/>
    </row>
    <row r="23" spans="1:5" x14ac:dyDescent="0.25">
      <c r="A23" s="44" t="s">
        <v>79</v>
      </c>
      <c r="B23" s="44" t="s">
        <v>103</v>
      </c>
      <c r="C23" s="45" t="s">
        <v>85</v>
      </c>
      <c r="D23" s="45" t="s">
        <v>86</v>
      </c>
    </row>
    <row r="24" spans="1:5" x14ac:dyDescent="0.25">
      <c r="A24" s="13" t="s">
        <v>37</v>
      </c>
      <c r="B24" s="14" t="s">
        <v>55</v>
      </c>
      <c r="C24" s="16"/>
      <c r="D24" s="18">
        <f>IF($C$52=0,"",C24/$C$52)</f>
        <v>0</v>
      </c>
    </row>
    <row r="25" spans="1:5" x14ac:dyDescent="0.25">
      <c r="A25" s="13" t="s">
        <v>37</v>
      </c>
      <c r="B25" s="14" t="s">
        <v>56</v>
      </c>
      <c r="C25" s="16"/>
      <c r="D25" s="18">
        <f t="shared" ref="D25:D51" si="1">IF($C$52=0,"",C25/$C$52)</f>
        <v>0</v>
      </c>
    </row>
    <row r="26" spans="1:5" x14ac:dyDescent="0.25">
      <c r="A26" s="13" t="s">
        <v>38</v>
      </c>
      <c r="B26" s="14" t="s">
        <v>57</v>
      </c>
      <c r="C26" s="16"/>
      <c r="D26" s="18">
        <f t="shared" si="1"/>
        <v>0</v>
      </c>
    </row>
    <row r="27" spans="1:5" x14ac:dyDescent="0.25">
      <c r="A27" s="13" t="s">
        <v>39</v>
      </c>
      <c r="B27" s="14" t="s">
        <v>58</v>
      </c>
      <c r="C27" s="16"/>
      <c r="D27" s="18">
        <f t="shared" si="1"/>
        <v>0</v>
      </c>
    </row>
    <row r="28" spans="1:5" x14ac:dyDescent="0.25">
      <c r="A28" s="13" t="s">
        <v>37</v>
      </c>
      <c r="B28" s="14" t="s">
        <v>59</v>
      </c>
      <c r="C28" s="16"/>
      <c r="D28" s="18">
        <f t="shared" si="1"/>
        <v>0</v>
      </c>
    </row>
    <row r="29" spans="1:5" x14ac:dyDescent="0.25">
      <c r="A29" s="13" t="s">
        <v>37</v>
      </c>
      <c r="B29" s="14" t="s">
        <v>60</v>
      </c>
      <c r="C29" s="16"/>
      <c r="D29" s="18">
        <f t="shared" si="1"/>
        <v>0</v>
      </c>
    </row>
    <row r="30" spans="1:5" x14ac:dyDescent="0.25">
      <c r="A30" s="13" t="s">
        <v>37</v>
      </c>
      <c r="B30" s="14" t="s">
        <v>61</v>
      </c>
      <c r="C30" s="16"/>
      <c r="D30" s="18">
        <f t="shared" si="1"/>
        <v>0</v>
      </c>
    </row>
    <row r="31" spans="1:5" ht="25.5" customHeight="1" x14ac:dyDescent="0.25">
      <c r="A31" s="13" t="s">
        <v>40</v>
      </c>
      <c r="B31" s="14" t="s">
        <v>81</v>
      </c>
      <c r="C31" s="16"/>
      <c r="D31" s="18">
        <f t="shared" si="1"/>
        <v>0</v>
      </c>
    </row>
    <row r="32" spans="1:5" x14ac:dyDescent="0.25">
      <c r="A32" s="13" t="s">
        <v>41</v>
      </c>
      <c r="B32" s="14" t="s">
        <v>62</v>
      </c>
      <c r="C32" s="16"/>
      <c r="D32" s="18">
        <f t="shared" si="1"/>
        <v>0</v>
      </c>
    </row>
    <row r="33" spans="1:4" x14ac:dyDescent="0.25">
      <c r="A33" s="13" t="s">
        <v>42</v>
      </c>
      <c r="B33" s="14" t="s">
        <v>63</v>
      </c>
      <c r="C33" s="16"/>
      <c r="D33" s="18">
        <f t="shared" si="1"/>
        <v>0</v>
      </c>
    </row>
    <row r="34" spans="1:4" ht="39.6" x14ac:dyDescent="0.25">
      <c r="A34" s="13" t="s">
        <v>43</v>
      </c>
      <c r="B34" s="14" t="s">
        <v>82</v>
      </c>
      <c r="C34" s="16"/>
      <c r="D34" s="18">
        <f t="shared" si="1"/>
        <v>0</v>
      </c>
    </row>
    <row r="35" spans="1:4" ht="26.4" x14ac:dyDescent="0.25">
      <c r="A35" s="13" t="s">
        <v>44</v>
      </c>
      <c r="B35" s="14" t="s">
        <v>64</v>
      </c>
      <c r="C35" s="16"/>
      <c r="D35" s="18">
        <f t="shared" si="1"/>
        <v>0</v>
      </c>
    </row>
    <row r="36" spans="1:4" x14ac:dyDescent="0.25">
      <c r="A36" s="13" t="s">
        <v>45</v>
      </c>
      <c r="B36" s="14" t="s">
        <v>65</v>
      </c>
      <c r="C36" s="16"/>
      <c r="D36" s="18">
        <f t="shared" si="1"/>
        <v>0</v>
      </c>
    </row>
    <row r="37" spans="1:4" x14ac:dyDescent="0.25">
      <c r="A37" s="13" t="s">
        <v>102</v>
      </c>
      <c r="B37" s="14" t="s">
        <v>66</v>
      </c>
      <c r="C37" s="16"/>
      <c r="D37" s="18">
        <f t="shared" si="1"/>
        <v>0</v>
      </c>
    </row>
    <row r="38" spans="1:4" ht="26.4" x14ac:dyDescent="0.25">
      <c r="A38" s="13" t="s">
        <v>46</v>
      </c>
      <c r="B38" s="14" t="s">
        <v>67</v>
      </c>
      <c r="C38" s="16"/>
      <c r="D38" s="18">
        <f t="shared" si="1"/>
        <v>0</v>
      </c>
    </row>
    <row r="39" spans="1:4" ht="39.6" x14ac:dyDescent="0.25">
      <c r="A39" s="13" t="s">
        <v>46</v>
      </c>
      <c r="B39" s="14" t="s">
        <v>68</v>
      </c>
      <c r="C39" s="16"/>
      <c r="D39" s="18">
        <f t="shared" si="1"/>
        <v>0</v>
      </c>
    </row>
    <row r="40" spans="1:4" ht="66" x14ac:dyDescent="0.25">
      <c r="A40" s="13" t="s">
        <v>47</v>
      </c>
      <c r="B40" s="14" t="s">
        <v>69</v>
      </c>
      <c r="C40" s="16"/>
      <c r="D40" s="18">
        <f t="shared" si="1"/>
        <v>0</v>
      </c>
    </row>
    <row r="41" spans="1:4" ht="52.8" x14ac:dyDescent="0.25">
      <c r="A41" s="13" t="s">
        <v>48</v>
      </c>
      <c r="B41" s="14" t="s">
        <v>70</v>
      </c>
      <c r="C41" s="16">
        <v>0</v>
      </c>
      <c r="D41" s="18">
        <f t="shared" si="1"/>
        <v>0</v>
      </c>
    </row>
    <row r="42" spans="1:4" ht="93.75" customHeight="1" x14ac:dyDescent="0.25">
      <c r="A42" s="13" t="s">
        <v>48</v>
      </c>
      <c r="B42" s="14" t="s">
        <v>71</v>
      </c>
      <c r="C42" s="16">
        <v>0</v>
      </c>
      <c r="D42" s="18">
        <f t="shared" si="1"/>
        <v>0</v>
      </c>
    </row>
    <row r="43" spans="1:4" ht="39.6" x14ac:dyDescent="0.25">
      <c r="A43" s="13" t="s">
        <v>49</v>
      </c>
      <c r="B43" s="14" t="s">
        <v>72</v>
      </c>
      <c r="C43" s="16">
        <v>0</v>
      </c>
      <c r="D43" s="18">
        <f t="shared" si="1"/>
        <v>0</v>
      </c>
    </row>
    <row r="44" spans="1:4" ht="162.75" customHeight="1" x14ac:dyDescent="0.25">
      <c r="A44" s="13" t="s">
        <v>50</v>
      </c>
      <c r="B44" s="14" t="s">
        <v>73</v>
      </c>
      <c r="C44" s="16">
        <v>1</v>
      </c>
      <c r="D44" s="18">
        <f t="shared" si="1"/>
        <v>0.34482758620689657</v>
      </c>
    </row>
    <row r="45" spans="1:4" ht="26.4" x14ac:dyDescent="0.25">
      <c r="A45" s="13" t="s">
        <v>51</v>
      </c>
      <c r="B45" s="14" t="s">
        <v>74</v>
      </c>
      <c r="C45" s="16"/>
      <c r="D45" s="18">
        <f t="shared" si="1"/>
        <v>0</v>
      </c>
    </row>
    <row r="46" spans="1:4" x14ac:dyDescent="0.25">
      <c r="A46" s="13" t="s">
        <v>51</v>
      </c>
      <c r="B46" s="14" t="s">
        <v>75</v>
      </c>
      <c r="C46" s="16"/>
      <c r="D46" s="18">
        <f t="shared" si="1"/>
        <v>0</v>
      </c>
    </row>
    <row r="47" spans="1:4" ht="26.4" x14ac:dyDescent="0.25">
      <c r="A47" s="13" t="s">
        <v>51</v>
      </c>
      <c r="B47" s="14" t="s">
        <v>76</v>
      </c>
      <c r="C47" s="16"/>
      <c r="D47" s="18">
        <f t="shared" si="1"/>
        <v>0</v>
      </c>
    </row>
    <row r="48" spans="1:4" ht="65.25" customHeight="1" x14ac:dyDescent="0.25">
      <c r="A48" s="13" t="s">
        <v>52</v>
      </c>
      <c r="B48" s="14" t="s">
        <v>83</v>
      </c>
      <c r="C48" s="16">
        <v>1.9</v>
      </c>
      <c r="D48" s="18">
        <f t="shared" si="1"/>
        <v>0.65517241379310343</v>
      </c>
    </row>
    <row r="49" spans="1:4" ht="66" x14ac:dyDescent="0.25">
      <c r="A49" s="13" t="s">
        <v>53</v>
      </c>
      <c r="B49" s="14" t="s">
        <v>84</v>
      </c>
      <c r="C49" s="16"/>
      <c r="D49" s="18">
        <f t="shared" si="1"/>
        <v>0</v>
      </c>
    </row>
    <row r="50" spans="1:4" ht="79.2" x14ac:dyDescent="0.25">
      <c r="A50" s="13" t="s">
        <v>47</v>
      </c>
      <c r="B50" s="14" t="s">
        <v>77</v>
      </c>
      <c r="C50" s="16"/>
      <c r="D50" s="18">
        <f t="shared" si="1"/>
        <v>0</v>
      </c>
    </row>
    <row r="51" spans="1:4" ht="26.4" x14ac:dyDescent="0.25">
      <c r="A51" s="13" t="s">
        <v>54</v>
      </c>
      <c r="B51" s="14" t="s">
        <v>78</v>
      </c>
      <c r="C51" s="16"/>
      <c r="D51" s="18">
        <f t="shared" si="1"/>
        <v>0</v>
      </c>
    </row>
    <row r="52" spans="1:4" x14ac:dyDescent="0.25">
      <c r="A52" s="2" t="s">
        <v>80</v>
      </c>
      <c r="B52" s="2" t="s">
        <v>89</v>
      </c>
      <c r="C52" s="16">
        <v>2.9</v>
      </c>
      <c r="D52" s="18">
        <f>SUM(D24:D51)</f>
        <v>1</v>
      </c>
    </row>
    <row r="53" spans="1:4" x14ac:dyDescent="0.25">
      <c r="A53" s="51" t="str">
        <f>A19</f>
        <v>Други</v>
      </c>
      <c r="B53" s="52"/>
      <c r="C53" s="52"/>
      <c r="D53" s="53"/>
    </row>
    <row r="54" spans="1:4" x14ac:dyDescent="0.25">
      <c r="A54" s="44" t="s">
        <v>15</v>
      </c>
      <c r="B54" s="2" t="s">
        <v>89</v>
      </c>
      <c r="C54" s="45" t="s">
        <v>87</v>
      </c>
      <c r="D54" s="45" t="s">
        <v>88</v>
      </c>
    </row>
    <row r="55" spans="1:4" x14ac:dyDescent="0.25">
      <c r="A55" s="2" t="s">
        <v>90</v>
      </c>
      <c r="B55" s="2" t="s">
        <v>116</v>
      </c>
      <c r="C55" s="16">
        <v>2.8</v>
      </c>
      <c r="D55" s="18">
        <f>IF($C$62=0, "", C55/$C$62)</f>
        <v>0.96551724137931028</v>
      </c>
    </row>
    <row r="56" spans="1:4" x14ac:dyDescent="0.25">
      <c r="A56" s="2" t="s">
        <v>91</v>
      </c>
      <c r="B56" s="2" t="s">
        <v>118</v>
      </c>
      <c r="C56" s="16">
        <v>0.1</v>
      </c>
      <c r="D56" s="18">
        <f t="shared" ref="D56:D61" si="2">IF($C$62=0, "", C56/$C$62)</f>
        <v>3.4482758620689655E-2</v>
      </c>
    </row>
    <row r="57" spans="1:4" x14ac:dyDescent="0.25">
      <c r="A57" s="43" t="s">
        <v>111</v>
      </c>
      <c r="B57" s="2" t="s">
        <v>117</v>
      </c>
      <c r="C57" s="16">
        <v>0</v>
      </c>
      <c r="D57" s="18">
        <f t="shared" si="2"/>
        <v>0</v>
      </c>
    </row>
    <row r="58" spans="1:4" x14ac:dyDescent="0.25">
      <c r="A58" s="3"/>
      <c r="B58" s="2" t="s">
        <v>89</v>
      </c>
      <c r="C58" s="16"/>
      <c r="D58" s="18">
        <f t="shared" si="2"/>
        <v>0</v>
      </c>
    </row>
    <row r="59" spans="1:4" x14ac:dyDescent="0.25">
      <c r="A59" s="3"/>
      <c r="B59" s="2" t="s">
        <v>89</v>
      </c>
      <c r="C59" s="16"/>
      <c r="D59" s="18">
        <f t="shared" si="2"/>
        <v>0</v>
      </c>
    </row>
    <row r="60" spans="1:4" x14ac:dyDescent="0.25">
      <c r="A60" s="3"/>
      <c r="B60" s="2" t="s">
        <v>89</v>
      </c>
      <c r="C60" s="16"/>
      <c r="D60" s="18">
        <f t="shared" si="2"/>
        <v>0</v>
      </c>
    </row>
    <row r="61" spans="1:4" x14ac:dyDescent="0.25">
      <c r="A61" s="3"/>
      <c r="B61" s="2" t="s">
        <v>89</v>
      </c>
      <c r="C61" s="16"/>
      <c r="D61" s="18">
        <f t="shared" si="2"/>
        <v>0</v>
      </c>
    </row>
    <row r="62" spans="1:4" x14ac:dyDescent="0.25">
      <c r="A62" s="2" t="s">
        <v>16</v>
      </c>
      <c r="B62" s="2" t="s">
        <v>89</v>
      </c>
      <c r="C62" s="21">
        <v>2.9</v>
      </c>
      <c r="D62" s="18">
        <f>SUM(D55:D61)</f>
        <v>0.99999999999999989</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C6" sqref="C6:C21"/>
    </sheetView>
  </sheetViews>
  <sheetFormatPr defaultColWidth="9.109375" defaultRowHeight="13.2" x14ac:dyDescent="0.25"/>
  <cols>
    <col min="1" max="1" width="20.33203125" style="9" customWidth="1"/>
    <col min="2" max="2" width="23.33203125" style="9" customWidth="1"/>
    <col min="3" max="3" width="21.5546875" style="9" customWidth="1"/>
    <col min="4" max="4" width="13.5546875" style="9" customWidth="1"/>
    <col min="5" max="5" width="24" style="9" customWidth="1"/>
    <col min="6" max="6" width="9.44140625" style="9" customWidth="1"/>
    <col min="7" max="7" width="28.33203125" style="9" customWidth="1"/>
    <col min="8" max="8" width="14.5546875" style="9" bestFit="1" customWidth="1"/>
    <col min="9" max="9" width="23.33203125" style="9" customWidth="1"/>
    <col min="10" max="10" width="9.109375" style="9"/>
    <col min="11" max="11" width="13.44140625" style="9" customWidth="1"/>
    <col min="12" max="12" width="20" style="9" bestFit="1" customWidth="1"/>
    <col min="13" max="16384" width="9.109375" style="9"/>
  </cols>
  <sheetData>
    <row r="1" spans="1:12" x14ac:dyDescent="0.25">
      <c r="A1" s="2" t="s">
        <v>30</v>
      </c>
      <c r="B1" s="2" t="s">
        <v>10</v>
      </c>
      <c r="C1" s="2" t="s">
        <v>9</v>
      </c>
      <c r="D1" s="2" t="s">
        <v>18</v>
      </c>
      <c r="E1" s="2" t="s">
        <v>24</v>
      </c>
      <c r="F1" s="2" t="s">
        <v>11</v>
      </c>
      <c r="G1" s="2" t="s">
        <v>29</v>
      </c>
      <c r="H1" s="40" t="s">
        <v>35</v>
      </c>
      <c r="I1" s="2" t="s">
        <v>98</v>
      </c>
      <c r="J1" s="2" t="s">
        <v>92</v>
      </c>
      <c r="K1" s="2" t="s">
        <v>93</v>
      </c>
      <c r="L1" s="2" t="s">
        <v>94</v>
      </c>
    </row>
    <row r="2" spans="1:12" x14ac:dyDescent="0.25">
      <c r="A2" s="39"/>
      <c r="B2" s="3"/>
      <c r="C2" s="3"/>
      <c r="D2" s="3"/>
      <c r="E2" s="3"/>
      <c r="F2" s="3"/>
      <c r="G2" s="31"/>
      <c r="H2" s="41"/>
      <c r="I2" s="3"/>
      <c r="J2" s="3"/>
      <c r="K2" s="3"/>
      <c r="L2" s="3"/>
    </row>
    <row r="3" spans="1:12" x14ac:dyDescent="0.25">
      <c r="A3" s="2"/>
      <c r="B3" s="2"/>
      <c r="C3" s="2"/>
      <c r="D3" s="2"/>
      <c r="E3" s="2"/>
      <c r="F3" s="2"/>
      <c r="G3" s="2"/>
    </row>
    <row r="4" spans="1:12" x14ac:dyDescent="0.25">
      <c r="A4" s="54">
        <f>C2</f>
        <v>0</v>
      </c>
      <c r="B4" s="54"/>
      <c r="C4" s="54"/>
      <c r="D4" s="54"/>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c r="D21" s="15">
        <f>SUM(D6:D20)</f>
        <v>0</v>
      </c>
      <c r="E21" s="10"/>
    </row>
    <row r="22" spans="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f>IF($C$52=0,"",C24/$C$52)</f>
        <v>0</v>
      </c>
    </row>
    <row r="25" spans="1:5" x14ac:dyDescent="0.25">
      <c r="A25" s="13" t="s">
        <v>37</v>
      </c>
      <c r="B25" s="14" t="s">
        <v>56</v>
      </c>
      <c r="C25" s="16"/>
      <c r="D25" s="18">
        <f t="shared" ref="D25:D51" si="1">IF($C$52=0,"",C25/$C$52)</f>
        <v>0</v>
      </c>
    </row>
    <row r="26" spans="1:5" x14ac:dyDescent="0.25">
      <c r="A26" s="13" t="s">
        <v>38</v>
      </c>
      <c r="B26" s="14" t="s">
        <v>57</v>
      </c>
      <c r="C26" s="16"/>
      <c r="D26" s="18">
        <f t="shared" si="1"/>
        <v>0</v>
      </c>
    </row>
    <row r="27" spans="1:5" x14ac:dyDescent="0.25">
      <c r="A27" s="13" t="s">
        <v>39</v>
      </c>
      <c r="B27" s="14" t="s">
        <v>58</v>
      </c>
      <c r="C27" s="16"/>
      <c r="D27" s="18">
        <f t="shared" si="1"/>
        <v>0</v>
      </c>
    </row>
    <row r="28" spans="1:5" x14ac:dyDescent="0.25">
      <c r="A28" s="13" t="s">
        <v>37</v>
      </c>
      <c r="B28" s="14" t="s">
        <v>59</v>
      </c>
      <c r="C28" s="16"/>
      <c r="D28" s="18">
        <f t="shared" si="1"/>
        <v>0</v>
      </c>
    </row>
    <row r="29" spans="1:5" x14ac:dyDescent="0.25">
      <c r="A29" s="13" t="s">
        <v>37</v>
      </c>
      <c r="B29" s="14" t="s">
        <v>60</v>
      </c>
      <c r="C29" s="16"/>
      <c r="D29" s="18">
        <f t="shared" si="1"/>
        <v>0</v>
      </c>
    </row>
    <row r="30" spans="1:5" x14ac:dyDescent="0.25">
      <c r="A30" s="13" t="s">
        <v>37</v>
      </c>
      <c r="B30" s="14" t="s">
        <v>61</v>
      </c>
      <c r="C30" s="16"/>
      <c r="D30" s="18">
        <f t="shared" si="1"/>
        <v>0</v>
      </c>
    </row>
    <row r="31" spans="1:5" ht="25.5" customHeight="1" x14ac:dyDescent="0.25">
      <c r="A31" s="13" t="s">
        <v>40</v>
      </c>
      <c r="B31" s="14" t="s">
        <v>81</v>
      </c>
      <c r="C31" s="16"/>
      <c r="D31" s="18">
        <f t="shared" si="1"/>
        <v>0</v>
      </c>
    </row>
    <row r="32" spans="1:5" x14ac:dyDescent="0.25">
      <c r="A32" s="13" t="s">
        <v>41</v>
      </c>
      <c r="B32" s="14" t="s">
        <v>62</v>
      </c>
      <c r="C32" s="16"/>
      <c r="D32" s="18">
        <f t="shared" si="1"/>
        <v>0</v>
      </c>
    </row>
    <row r="33" spans="1:4" x14ac:dyDescent="0.25">
      <c r="A33" s="13" t="s">
        <v>42</v>
      </c>
      <c r="B33" s="14" t="s">
        <v>63</v>
      </c>
      <c r="C33" s="16"/>
      <c r="D33" s="18">
        <f t="shared" si="1"/>
        <v>0</v>
      </c>
    </row>
    <row r="34" spans="1:4" ht="39.6" x14ac:dyDescent="0.25">
      <c r="A34" s="13" t="s">
        <v>43</v>
      </c>
      <c r="B34" s="14" t="s">
        <v>82</v>
      </c>
      <c r="C34" s="16"/>
      <c r="D34" s="18">
        <f t="shared" si="1"/>
        <v>0</v>
      </c>
    </row>
    <row r="35" spans="1:4" ht="26.4" x14ac:dyDescent="0.25">
      <c r="A35" s="13" t="s">
        <v>44</v>
      </c>
      <c r="B35" s="14" t="s">
        <v>64</v>
      </c>
      <c r="C35" s="16"/>
      <c r="D35" s="18">
        <f t="shared" si="1"/>
        <v>0</v>
      </c>
    </row>
    <row r="36" spans="1:4" x14ac:dyDescent="0.25">
      <c r="A36" s="13" t="s">
        <v>45</v>
      </c>
      <c r="B36" s="14" t="s">
        <v>65</v>
      </c>
      <c r="C36" s="16"/>
      <c r="D36" s="18">
        <f t="shared" si="1"/>
        <v>0</v>
      </c>
    </row>
    <row r="37" spans="1:4" x14ac:dyDescent="0.25">
      <c r="A37" s="13" t="s">
        <v>102</v>
      </c>
      <c r="B37" s="14" t="s">
        <v>66</v>
      </c>
      <c r="C37" s="16"/>
      <c r="D37" s="18">
        <f t="shared" si="1"/>
        <v>0</v>
      </c>
    </row>
    <row r="38" spans="1:4" ht="26.4" x14ac:dyDescent="0.25">
      <c r="A38" s="13" t="s">
        <v>46</v>
      </c>
      <c r="B38" s="14" t="s">
        <v>67</v>
      </c>
      <c r="C38" s="16"/>
      <c r="D38" s="18">
        <f t="shared" si="1"/>
        <v>0</v>
      </c>
    </row>
    <row r="39" spans="1:4" ht="39.6" x14ac:dyDescent="0.25">
      <c r="A39" s="13" t="s">
        <v>46</v>
      </c>
      <c r="B39" s="14" t="s">
        <v>68</v>
      </c>
      <c r="C39" s="16"/>
      <c r="D39" s="18">
        <f t="shared" si="1"/>
        <v>0</v>
      </c>
    </row>
    <row r="40" spans="1:4" ht="66" x14ac:dyDescent="0.25">
      <c r="A40" s="13" t="s">
        <v>47</v>
      </c>
      <c r="B40" s="14" t="s">
        <v>69</v>
      </c>
      <c r="C40" s="16"/>
      <c r="D40" s="18">
        <f t="shared" si="1"/>
        <v>0</v>
      </c>
    </row>
    <row r="41" spans="1:4" ht="52.8" x14ac:dyDescent="0.25">
      <c r="A41" s="13" t="s">
        <v>48</v>
      </c>
      <c r="B41" s="14" t="s">
        <v>70</v>
      </c>
      <c r="C41" s="16"/>
      <c r="D41" s="18">
        <f t="shared" si="1"/>
        <v>0</v>
      </c>
    </row>
    <row r="42" spans="1:4" ht="93.75" customHeight="1" x14ac:dyDescent="0.25">
      <c r="A42" s="13" t="s">
        <v>48</v>
      </c>
      <c r="B42" s="14" t="s">
        <v>71</v>
      </c>
      <c r="C42" s="16"/>
      <c r="D42" s="18">
        <f t="shared" si="1"/>
        <v>0</v>
      </c>
    </row>
    <row r="43" spans="1:4" ht="39.6" x14ac:dyDescent="0.25">
      <c r="A43" s="13" t="s">
        <v>49</v>
      </c>
      <c r="B43" s="14" t="s">
        <v>72</v>
      </c>
      <c r="C43" s="16"/>
      <c r="D43" s="18">
        <f t="shared" si="1"/>
        <v>0</v>
      </c>
    </row>
    <row r="44" spans="1:4" ht="162.75" customHeight="1" x14ac:dyDescent="0.25">
      <c r="A44" s="13" t="s">
        <v>50</v>
      </c>
      <c r="B44" s="14" t="s">
        <v>73</v>
      </c>
      <c r="C44" s="16">
        <v>3.1</v>
      </c>
      <c r="D44" s="18">
        <f t="shared" si="1"/>
        <v>0.88571428571428579</v>
      </c>
    </row>
    <row r="45" spans="1:4" ht="26.4" x14ac:dyDescent="0.25">
      <c r="A45" s="13" t="s">
        <v>51</v>
      </c>
      <c r="B45" s="14" t="s">
        <v>74</v>
      </c>
      <c r="C45" s="16"/>
      <c r="D45" s="18">
        <f t="shared" si="1"/>
        <v>0</v>
      </c>
    </row>
    <row r="46" spans="1:4" x14ac:dyDescent="0.25">
      <c r="A46" s="13" t="s">
        <v>51</v>
      </c>
      <c r="B46" s="14" t="s">
        <v>75</v>
      </c>
      <c r="C46" s="16"/>
      <c r="D46" s="18">
        <f t="shared" si="1"/>
        <v>0</v>
      </c>
    </row>
    <row r="47" spans="1:4" ht="26.4" x14ac:dyDescent="0.25">
      <c r="A47" s="13" t="s">
        <v>51</v>
      </c>
      <c r="B47" s="14" t="s">
        <v>76</v>
      </c>
      <c r="C47" s="16"/>
      <c r="D47" s="18">
        <f t="shared" si="1"/>
        <v>0</v>
      </c>
    </row>
    <row r="48" spans="1:4" ht="27" customHeight="1" x14ac:dyDescent="0.25">
      <c r="A48" s="13" t="s">
        <v>52</v>
      </c>
      <c r="B48" s="14" t="s">
        <v>83</v>
      </c>
      <c r="C48" s="16">
        <v>0.4</v>
      </c>
      <c r="D48" s="18">
        <f t="shared" si="1"/>
        <v>0.1142857142857143</v>
      </c>
    </row>
    <row r="49" spans="1:4" ht="66" x14ac:dyDescent="0.25">
      <c r="A49" s="13" t="s">
        <v>53</v>
      </c>
      <c r="B49" s="14" t="s">
        <v>84</v>
      </c>
      <c r="C49" s="16"/>
      <c r="D49" s="18">
        <f t="shared" si="1"/>
        <v>0</v>
      </c>
    </row>
    <row r="50" spans="1:4" ht="79.2" x14ac:dyDescent="0.25">
      <c r="A50" s="13" t="s">
        <v>47</v>
      </c>
      <c r="B50" s="14" t="s">
        <v>77</v>
      </c>
      <c r="C50" s="16"/>
      <c r="D50" s="18">
        <f t="shared" si="1"/>
        <v>0</v>
      </c>
    </row>
    <row r="51" spans="1:4" ht="26.4" x14ac:dyDescent="0.25">
      <c r="A51" s="13" t="s">
        <v>54</v>
      </c>
      <c r="B51" s="14" t="s">
        <v>78</v>
      </c>
      <c r="C51" s="16"/>
      <c r="D51" s="18">
        <f t="shared" si="1"/>
        <v>0</v>
      </c>
    </row>
    <row r="52" spans="1:4" x14ac:dyDescent="0.25">
      <c r="A52" s="2" t="s">
        <v>80</v>
      </c>
      <c r="B52" s="2" t="s">
        <v>89</v>
      </c>
      <c r="C52" s="16">
        <f>SUM(C24:C51)</f>
        <v>3.5</v>
      </c>
      <c r="D52" s="18">
        <f>SUM(D24:D51)</f>
        <v>1</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v>3.1</v>
      </c>
      <c r="D55" s="18">
        <f>IF($C$62=0, "", C55/$C$62)</f>
        <v>0.73809523809523814</v>
      </c>
    </row>
    <row r="56" spans="1:4" x14ac:dyDescent="0.25">
      <c r="A56" s="2" t="s">
        <v>91</v>
      </c>
      <c r="B56" s="2" t="s">
        <v>89</v>
      </c>
      <c r="C56" s="16">
        <v>1.1000000000000001</v>
      </c>
      <c r="D56" s="18">
        <f t="shared" ref="D56:D61" si="2">IF($C$62=0, "", C56/$C$62)</f>
        <v>0.26190476190476192</v>
      </c>
    </row>
    <row r="57" spans="1:4" x14ac:dyDescent="0.25">
      <c r="A57" s="3"/>
      <c r="B57" s="2" t="s">
        <v>89</v>
      </c>
      <c r="C57" s="16"/>
      <c r="D57" s="18">
        <f t="shared" si="2"/>
        <v>0</v>
      </c>
    </row>
    <row r="58" spans="1:4" x14ac:dyDescent="0.25">
      <c r="A58" s="3"/>
      <c r="B58" s="2" t="s">
        <v>89</v>
      </c>
      <c r="C58" s="16"/>
      <c r="D58" s="18">
        <f t="shared" si="2"/>
        <v>0</v>
      </c>
    </row>
    <row r="59" spans="1:4" x14ac:dyDescent="0.25">
      <c r="A59" s="3"/>
      <c r="B59" s="2" t="s">
        <v>89</v>
      </c>
      <c r="C59" s="16"/>
      <c r="D59" s="18">
        <f t="shared" si="2"/>
        <v>0</v>
      </c>
    </row>
    <row r="60" spans="1:4" x14ac:dyDescent="0.25">
      <c r="A60" s="3"/>
      <c r="B60" s="2" t="s">
        <v>89</v>
      </c>
      <c r="C60" s="16"/>
      <c r="D60" s="18">
        <f t="shared" si="2"/>
        <v>0</v>
      </c>
    </row>
    <row r="61" spans="1:4" x14ac:dyDescent="0.25">
      <c r="A61" s="3"/>
      <c r="B61" s="2" t="s">
        <v>89</v>
      </c>
      <c r="C61" s="16"/>
      <c r="D61" s="18">
        <f t="shared" si="2"/>
        <v>0</v>
      </c>
    </row>
    <row r="62" spans="1:4" x14ac:dyDescent="0.25">
      <c r="A62" s="2" t="s">
        <v>16</v>
      </c>
      <c r="B62" s="2" t="s">
        <v>89</v>
      </c>
      <c r="C62" s="21">
        <f>SUM(C55:C61)</f>
        <v>4.2</v>
      </c>
      <c r="D62" s="18">
        <f>SUM(D55:D61)</f>
        <v>1</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Сезон">
          <x14:formula1>
            <xm:f>Диапазон!$C$2:$C$5</xm:f>
          </x14:formula1>
          <xm:sqref>F2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Диапазон Население">
          <x14:formula1>
            <xm:f>Диапазон!$A$2:$A$6</xm:f>
          </x14:formula1>
          <xm:sqref>E2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C6" sqref="C6:D21"/>
    </sheetView>
  </sheetViews>
  <sheetFormatPr defaultColWidth="9.109375" defaultRowHeight="13.2" x14ac:dyDescent="0.25"/>
  <cols>
    <col min="1" max="1" width="20.33203125" style="9" customWidth="1"/>
    <col min="2" max="2" width="23.33203125" style="9" customWidth="1"/>
    <col min="3" max="3" width="21.5546875" style="9" customWidth="1"/>
    <col min="4" max="4" width="13.5546875" style="9" customWidth="1"/>
    <col min="5" max="5" width="24" style="9" customWidth="1"/>
    <col min="6" max="6" width="9.44140625" style="9" customWidth="1"/>
    <col min="7" max="7" width="28.33203125" style="9" customWidth="1"/>
    <col min="8" max="8" width="14.5546875" style="9" bestFit="1" customWidth="1"/>
    <col min="9" max="9" width="23.33203125" style="9" customWidth="1"/>
    <col min="10" max="10" width="9.109375" style="9"/>
    <col min="11" max="11" width="13.44140625" style="9" customWidth="1"/>
    <col min="12" max="16384" width="9.109375" style="9"/>
  </cols>
  <sheetData>
    <row r="1" spans="1:12" x14ac:dyDescent="0.25">
      <c r="A1" s="2" t="s">
        <v>30</v>
      </c>
      <c r="B1" s="2" t="s">
        <v>10</v>
      </c>
      <c r="C1" s="2" t="s">
        <v>9</v>
      </c>
      <c r="D1" s="2" t="s">
        <v>18</v>
      </c>
      <c r="E1" s="2" t="s">
        <v>24</v>
      </c>
      <c r="F1" s="2" t="s">
        <v>11</v>
      </c>
      <c r="G1" s="2" t="s">
        <v>29</v>
      </c>
      <c r="H1" s="40" t="s">
        <v>35</v>
      </c>
      <c r="I1" s="2" t="s">
        <v>98</v>
      </c>
      <c r="J1" s="2" t="s">
        <v>92</v>
      </c>
      <c r="K1" s="2" t="s">
        <v>93</v>
      </c>
      <c r="L1" s="2" t="s">
        <v>94</v>
      </c>
    </row>
    <row r="2" spans="1:12" x14ac:dyDescent="0.25">
      <c r="A2" s="39"/>
      <c r="B2" s="3"/>
      <c r="C2" s="3"/>
      <c r="D2" s="3"/>
      <c r="E2" s="3"/>
      <c r="F2" s="3"/>
      <c r="G2" s="31"/>
      <c r="H2" s="41"/>
      <c r="I2" s="3"/>
      <c r="J2" s="3"/>
      <c r="K2" s="3"/>
      <c r="L2" s="3"/>
    </row>
    <row r="3" spans="1:12" x14ac:dyDescent="0.25">
      <c r="A3" s="2"/>
      <c r="B3" s="2"/>
      <c r="C3" s="2"/>
      <c r="D3" s="2"/>
      <c r="E3" s="2"/>
      <c r="F3" s="2"/>
      <c r="G3" s="2"/>
    </row>
    <row r="4" spans="1:12" x14ac:dyDescent="0.25">
      <c r="A4" s="54">
        <f>C2</f>
        <v>0</v>
      </c>
      <c r="B4" s="54"/>
      <c r="C4" s="54"/>
      <c r="D4" s="54"/>
      <c r="E4" s="8"/>
    </row>
    <row r="5" spans="1:12" x14ac:dyDescent="0.25">
      <c r="A5" s="11" t="s">
        <v>15</v>
      </c>
      <c r="B5" s="6" t="s">
        <v>89</v>
      </c>
      <c r="C5" s="37" t="s">
        <v>33</v>
      </c>
      <c r="D5" s="37" t="s">
        <v>34</v>
      </c>
      <c r="E5" s="7"/>
    </row>
    <row r="6" spans="1:12" x14ac:dyDescent="0.25">
      <c r="A6" s="4" t="s">
        <v>0</v>
      </c>
      <c r="B6" s="6" t="s">
        <v>89</v>
      </c>
      <c r="C6" s="16"/>
      <c r="D6" s="15"/>
      <c r="E6" s="10"/>
    </row>
    <row r="7" spans="1:12" x14ac:dyDescent="0.25">
      <c r="A7" s="2" t="s">
        <v>12</v>
      </c>
      <c r="B7" s="6" t="s">
        <v>89</v>
      </c>
      <c r="C7" s="16"/>
      <c r="D7" s="15"/>
      <c r="E7" s="10"/>
    </row>
    <row r="8" spans="1:12" x14ac:dyDescent="0.25">
      <c r="A8" s="5" t="s">
        <v>13</v>
      </c>
      <c r="B8" s="6" t="s">
        <v>89</v>
      </c>
      <c r="C8" s="16"/>
      <c r="D8" s="15"/>
      <c r="E8" s="10"/>
    </row>
    <row r="9" spans="1:12" x14ac:dyDescent="0.25">
      <c r="A9" s="5" t="s">
        <v>1</v>
      </c>
      <c r="B9" s="6" t="s">
        <v>89</v>
      </c>
      <c r="C9" s="16"/>
      <c r="D9" s="15"/>
      <c r="E9" s="10"/>
    </row>
    <row r="10" spans="1:12" x14ac:dyDescent="0.25">
      <c r="A10" s="5" t="s">
        <v>17</v>
      </c>
      <c r="B10" s="6" t="s">
        <v>89</v>
      </c>
      <c r="C10" s="16"/>
      <c r="D10" s="15"/>
      <c r="E10" s="10"/>
    </row>
    <row r="11" spans="1:12" x14ac:dyDescent="0.25">
      <c r="A11" s="2" t="s">
        <v>2</v>
      </c>
      <c r="B11" s="6" t="s">
        <v>89</v>
      </c>
      <c r="C11" s="16"/>
      <c r="D11" s="15"/>
      <c r="E11" s="10"/>
    </row>
    <row r="12" spans="1:12" x14ac:dyDescent="0.25">
      <c r="A12" s="5" t="s">
        <v>3</v>
      </c>
      <c r="B12" s="6" t="s">
        <v>89</v>
      </c>
      <c r="C12" s="16"/>
      <c r="D12" s="15"/>
      <c r="E12" s="10"/>
    </row>
    <row r="13" spans="1:12" x14ac:dyDescent="0.25">
      <c r="A13" s="5" t="s">
        <v>4</v>
      </c>
      <c r="B13" s="6" t="s">
        <v>89</v>
      </c>
      <c r="C13" s="16"/>
      <c r="D13" s="15"/>
      <c r="E13" s="10"/>
    </row>
    <row r="14" spans="1:12" x14ac:dyDescent="0.25">
      <c r="A14" s="5" t="s">
        <v>5</v>
      </c>
      <c r="B14" s="6" t="s">
        <v>89</v>
      </c>
      <c r="C14" s="16"/>
      <c r="D14" s="15"/>
      <c r="E14" s="10"/>
    </row>
    <row r="15" spans="1:12" x14ac:dyDescent="0.25">
      <c r="A15" s="5" t="s">
        <v>6</v>
      </c>
      <c r="B15" s="6" t="s">
        <v>89</v>
      </c>
      <c r="C15" s="16"/>
      <c r="D15" s="15"/>
      <c r="E15" s="10"/>
    </row>
    <row r="16" spans="1:12" x14ac:dyDescent="0.25">
      <c r="A16" s="5" t="s">
        <v>7</v>
      </c>
      <c r="B16" s="6" t="s">
        <v>89</v>
      </c>
      <c r="C16" s="16"/>
      <c r="D16" s="15"/>
      <c r="E16" s="10"/>
    </row>
    <row r="17" spans="1:5" x14ac:dyDescent="0.25">
      <c r="A17" s="5" t="s">
        <v>31</v>
      </c>
      <c r="B17" s="6" t="s">
        <v>89</v>
      </c>
      <c r="C17" s="16"/>
      <c r="D17" s="15"/>
      <c r="E17" s="10"/>
    </row>
    <row r="18" spans="1:5" x14ac:dyDescent="0.25">
      <c r="A18" s="12" t="s">
        <v>8</v>
      </c>
      <c r="B18" s="12" t="s">
        <v>36</v>
      </c>
      <c r="C18" s="16"/>
      <c r="D18" s="15"/>
      <c r="E18" s="10"/>
    </row>
    <row r="19" spans="1:5" x14ac:dyDescent="0.25">
      <c r="A19" s="12" t="s">
        <v>14</v>
      </c>
      <c r="B19" s="12" t="s">
        <v>36</v>
      </c>
      <c r="C19" s="16"/>
      <c r="D19" s="15"/>
      <c r="E19" s="10"/>
    </row>
    <row r="20" spans="1:5" x14ac:dyDescent="0.25">
      <c r="A20" s="5" t="s">
        <v>32</v>
      </c>
      <c r="B20" s="6" t="s">
        <v>89</v>
      </c>
      <c r="C20" s="16"/>
      <c r="D20" s="15"/>
      <c r="E20" s="10"/>
    </row>
    <row r="21" spans="1:5" x14ac:dyDescent="0.25">
      <c r="A21" s="5" t="s">
        <v>16</v>
      </c>
      <c r="B21" s="6" t="s">
        <v>89</v>
      </c>
      <c r="C21" s="17"/>
      <c r="D21" s="15"/>
      <c r="E21" s="10"/>
    </row>
    <row r="22" spans="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f>IF($C$52=0,"",C24/$C$52)</f>
        <v>0</v>
      </c>
    </row>
    <row r="25" spans="1:5" x14ac:dyDescent="0.25">
      <c r="A25" s="13" t="s">
        <v>37</v>
      </c>
      <c r="B25" s="14" t="s">
        <v>56</v>
      </c>
      <c r="C25" s="16"/>
      <c r="D25" s="18">
        <f t="shared" ref="D25:D51" si="0">IF($C$52=0,"",C25/$C$52)</f>
        <v>0</v>
      </c>
    </row>
    <row r="26" spans="1:5" x14ac:dyDescent="0.25">
      <c r="A26" s="13" t="s">
        <v>38</v>
      </c>
      <c r="B26" s="14" t="s">
        <v>57</v>
      </c>
      <c r="C26" s="16"/>
      <c r="D26" s="18">
        <f t="shared" si="0"/>
        <v>0</v>
      </c>
    </row>
    <row r="27" spans="1:5" x14ac:dyDescent="0.25">
      <c r="A27" s="13" t="s">
        <v>39</v>
      </c>
      <c r="B27" s="14" t="s">
        <v>58</v>
      </c>
      <c r="C27" s="16"/>
      <c r="D27" s="18">
        <f t="shared" si="0"/>
        <v>0</v>
      </c>
    </row>
    <row r="28" spans="1:5" x14ac:dyDescent="0.25">
      <c r="A28" s="13" t="s">
        <v>37</v>
      </c>
      <c r="B28" s="14" t="s">
        <v>59</v>
      </c>
      <c r="C28" s="16"/>
      <c r="D28" s="18">
        <f t="shared" si="0"/>
        <v>0</v>
      </c>
    </row>
    <row r="29" spans="1:5" x14ac:dyDescent="0.25">
      <c r="A29" s="13" t="s">
        <v>37</v>
      </c>
      <c r="B29" s="14" t="s">
        <v>60</v>
      </c>
      <c r="C29" s="16"/>
      <c r="D29" s="18">
        <f t="shared" si="0"/>
        <v>0</v>
      </c>
    </row>
    <row r="30" spans="1:5" x14ac:dyDescent="0.25">
      <c r="A30" s="13" t="s">
        <v>37</v>
      </c>
      <c r="B30" s="14" t="s">
        <v>61</v>
      </c>
      <c r="C30" s="16"/>
      <c r="D30" s="18">
        <f t="shared" si="0"/>
        <v>0</v>
      </c>
    </row>
    <row r="31" spans="1:5" ht="25.5" customHeight="1" x14ac:dyDescent="0.25">
      <c r="A31" s="13" t="s">
        <v>40</v>
      </c>
      <c r="B31" s="14" t="s">
        <v>81</v>
      </c>
      <c r="C31" s="16"/>
      <c r="D31" s="18">
        <f t="shared" si="0"/>
        <v>0</v>
      </c>
    </row>
    <row r="32" spans="1:5" x14ac:dyDescent="0.25">
      <c r="A32" s="13" t="s">
        <v>41</v>
      </c>
      <c r="B32" s="14" t="s">
        <v>62</v>
      </c>
      <c r="C32" s="16"/>
      <c r="D32" s="18">
        <f t="shared" si="0"/>
        <v>0</v>
      </c>
    </row>
    <row r="33" spans="1:4" x14ac:dyDescent="0.25">
      <c r="A33" s="13" t="s">
        <v>42</v>
      </c>
      <c r="B33" s="14" t="s">
        <v>63</v>
      </c>
      <c r="C33" s="16"/>
      <c r="D33" s="18">
        <f t="shared" si="0"/>
        <v>0</v>
      </c>
    </row>
    <row r="34" spans="1:4" ht="39.6" x14ac:dyDescent="0.25">
      <c r="A34" s="13" t="s">
        <v>43</v>
      </c>
      <c r="B34" s="14" t="s">
        <v>82</v>
      </c>
      <c r="C34" s="16"/>
      <c r="D34" s="18">
        <f t="shared" si="0"/>
        <v>0</v>
      </c>
    </row>
    <row r="35" spans="1:4" ht="26.4" x14ac:dyDescent="0.25">
      <c r="A35" s="13" t="s">
        <v>44</v>
      </c>
      <c r="B35" s="14" t="s">
        <v>64</v>
      </c>
      <c r="C35" s="16"/>
      <c r="D35" s="18">
        <f t="shared" si="0"/>
        <v>0</v>
      </c>
    </row>
    <row r="36" spans="1:4" x14ac:dyDescent="0.25">
      <c r="A36" s="13" t="s">
        <v>45</v>
      </c>
      <c r="B36" s="14" t="s">
        <v>65</v>
      </c>
      <c r="C36" s="16"/>
      <c r="D36" s="18">
        <f t="shared" si="0"/>
        <v>0</v>
      </c>
    </row>
    <row r="37" spans="1:4" x14ac:dyDescent="0.25">
      <c r="A37" s="13" t="s">
        <v>102</v>
      </c>
      <c r="B37" s="14" t="s">
        <v>66</v>
      </c>
      <c r="C37" s="16"/>
      <c r="D37" s="18">
        <f t="shared" si="0"/>
        <v>0</v>
      </c>
    </row>
    <row r="38" spans="1:4" ht="26.4" x14ac:dyDescent="0.25">
      <c r="A38" s="13" t="s">
        <v>46</v>
      </c>
      <c r="B38" s="14" t="s">
        <v>67</v>
      </c>
      <c r="C38" s="16">
        <v>0.3</v>
      </c>
      <c r="D38" s="18">
        <f t="shared" si="0"/>
        <v>0.1764705882352941</v>
      </c>
    </row>
    <row r="39" spans="1:4" ht="39.6" x14ac:dyDescent="0.25">
      <c r="A39" s="13" t="s">
        <v>46</v>
      </c>
      <c r="B39" s="14" t="s">
        <v>68</v>
      </c>
      <c r="C39" s="16"/>
      <c r="D39" s="18">
        <f t="shared" si="0"/>
        <v>0</v>
      </c>
    </row>
    <row r="40" spans="1:4" ht="66" x14ac:dyDescent="0.25">
      <c r="A40" s="13" t="s">
        <v>47</v>
      </c>
      <c r="B40" s="14" t="s">
        <v>69</v>
      </c>
      <c r="C40" s="16"/>
      <c r="D40" s="18">
        <f t="shared" si="0"/>
        <v>0</v>
      </c>
    </row>
    <row r="41" spans="1:4" ht="52.8" x14ac:dyDescent="0.25">
      <c r="A41" s="13" t="s">
        <v>48</v>
      </c>
      <c r="B41" s="14" t="s">
        <v>70</v>
      </c>
      <c r="C41" s="16"/>
      <c r="D41" s="18">
        <f t="shared" si="0"/>
        <v>0</v>
      </c>
    </row>
    <row r="42" spans="1:4" ht="93.75" customHeight="1" x14ac:dyDescent="0.25">
      <c r="A42" s="13" t="s">
        <v>48</v>
      </c>
      <c r="B42" s="14" t="s">
        <v>71</v>
      </c>
      <c r="C42" s="16"/>
      <c r="D42" s="18">
        <f t="shared" si="0"/>
        <v>0</v>
      </c>
    </row>
    <row r="43" spans="1:4" ht="39.6" x14ac:dyDescent="0.25">
      <c r="A43" s="13" t="s">
        <v>49</v>
      </c>
      <c r="B43" s="14" t="s">
        <v>72</v>
      </c>
      <c r="C43" s="16"/>
      <c r="D43" s="18">
        <f t="shared" si="0"/>
        <v>0</v>
      </c>
    </row>
    <row r="44" spans="1:4" ht="162.75" customHeight="1" x14ac:dyDescent="0.25">
      <c r="A44" s="13" t="s">
        <v>50</v>
      </c>
      <c r="B44" s="14" t="s">
        <v>73</v>
      </c>
      <c r="C44" s="16">
        <v>1.3</v>
      </c>
      <c r="D44" s="18">
        <f t="shared" si="0"/>
        <v>0.76470588235294112</v>
      </c>
    </row>
    <row r="45" spans="1:4" ht="26.4" x14ac:dyDescent="0.25">
      <c r="A45" s="13" t="s">
        <v>51</v>
      </c>
      <c r="B45" s="14" t="s">
        <v>74</v>
      </c>
      <c r="C45" s="16">
        <v>0.1</v>
      </c>
      <c r="D45" s="18">
        <f t="shared" si="0"/>
        <v>5.8823529411764705E-2</v>
      </c>
    </row>
    <row r="46" spans="1:4" x14ac:dyDescent="0.25">
      <c r="A46" s="13" t="s">
        <v>51</v>
      </c>
      <c r="B46" s="14" t="s">
        <v>75</v>
      </c>
      <c r="C46" s="16"/>
      <c r="D46" s="18">
        <f t="shared" si="0"/>
        <v>0</v>
      </c>
    </row>
    <row r="47" spans="1:4" ht="26.4" x14ac:dyDescent="0.25">
      <c r="A47" s="13" t="s">
        <v>51</v>
      </c>
      <c r="B47" s="14" t="s">
        <v>76</v>
      </c>
      <c r="C47" s="16"/>
      <c r="D47" s="18">
        <f t="shared" si="0"/>
        <v>0</v>
      </c>
    </row>
    <row r="48" spans="1:4" ht="27" customHeight="1" x14ac:dyDescent="0.25">
      <c r="A48" s="13" t="s">
        <v>52</v>
      </c>
      <c r="B48" s="14" t="s">
        <v>83</v>
      </c>
      <c r="C48" s="16"/>
      <c r="D48" s="18">
        <f t="shared" si="0"/>
        <v>0</v>
      </c>
    </row>
    <row r="49" spans="1:4" ht="66" x14ac:dyDescent="0.25">
      <c r="A49" s="13" t="s">
        <v>53</v>
      </c>
      <c r="B49" s="14" t="s">
        <v>84</v>
      </c>
      <c r="C49" s="16"/>
      <c r="D49" s="18">
        <f t="shared" si="0"/>
        <v>0</v>
      </c>
    </row>
    <row r="50" spans="1:4" ht="79.2" x14ac:dyDescent="0.25">
      <c r="A50" s="13" t="s">
        <v>47</v>
      </c>
      <c r="B50" s="14" t="s">
        <v>77</v>
      </c>
      <c r="C50" s="16"/>
      <c r="D50" s="18">
        <f t="shared" si="0"/>
        <v>0</v>
      </c>
    </row>
    <row r="51" spans="1:4" ht="26.4" x14ac:dyDescent="0.25">
      <c r="A51" s="13" t="s">
        <v>54</v>
      </c>
      <c r="B51" s="14" t="s">
        <v>78</v>
      </c>
      <c r="C51" s="16"/>
      <c r="D51" s="18">
        <f t="shared" si="0"/>
        <v>0</v>
      </c>
    </row>
    <row r="52" spans="1:4" x14ac:dyDescent="0.25">
      <c r="A52" s="2" t="s">
        <v>80</v>
      </c>
      <c r="B52" s="2" t="s">
        <v>89</v>
      </c>
      <c r="C52" s="16">
        <f>SUM(C24:C51)</f>
        <v>1.7000000000000002</v>
      </c>
      <c r="D52" s="18">
        <f>SUM(D24:D51)</f>
        <v>1</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v>2.6</v>
      </c>
      <c r="D55" s="18">
        <f>IF($C$62=0, "", C55/$C$62)</f>
        <v>0.72222222222222221</v>
      </c>
    </row>
    <row r="56" spans="1:4" x14ac:dyDescent="0.25">
      <c r="A56" s="2" t="s">
        <v>91</v>
      </c>
      <c r="B56" s="2" t="s">
        <v>89</v>
      </c>
      <c r="C56" s="16">
        <v>1</v>
      </c>
      <c r="D56" s="18">
        <f t="shared" ref="D56:D61" si="1">IF($C$62=0, "", C56/$C$62)</f>
        <v>0.27777777777777779</v>
      </c>
    </row>
    <row r="57" spans="1:4" x14ac:dyDescent="0.25">
      <c r="A57" s="3"/>
      <c r="B57" s="2" t="s">
        <v>89</v>
      </c>
      <c r="C57" s="16"/>
      <c r="D57" s="18">
        <f t="shared" si="1"/>
        <v>0</v>
      </c>
    </row>
    <row r="58" spans="1:4" x14ac:dyDescent="0.25">
      <c r="A58" s="3"/>
      <c r="B58" s="2" t="s">
        <v>89</v>
      </c>
      <c r="C58" s="16"/>
      <c r="D58" s="18">
        <f t="shared" si="1"/>
        <v>0</v>
      </c>
    </row>
    <row r="59" spans="1:4" x14ac:dyDescent="0.25">
      <c r="A59" s="3"/>
      <c r="B59" s="2" t="s">
        <v>89</v>
      </c>
      <c r="C59" s="16"/>
      <c r="D59" s="18">
        <f t="shared" si="1"/>
        <v>0</v>
      </c>
    </row>
    <row r="60" spans="1:4" x14ac:dyDescent="0.25">
      <c r="A60" s="3"/>
      <c r="B60" s="2" t="s">
        <v>89</v>
      </c>
      <c r="C60" s="16"/>
      <c r="D60" s="18">
        <f t="shared" si="1"/>
        <v>0</v>
      </c>
    </row>
    <row r="61" spans="1:4" x14ac:dyDescent="0.25">
      <c r="A61" s="3"/>
      <c r="B61" s="2" t="s">
        <v>89</v>
      </c>
      <c r="C61" s="16"/>
      <c r="D61" s="18">
        <f t="shared" si="1"/>
        <v>0</v>
      </c>
    </row>
    <row r="62" spans="1:4" x14ac:dyDescent="0.25">
      <c r="A62" s="2" t="s">
        <v>16</v>
      </c>
      <c r="B62" s="2" t="s">
        <v>89</v>
      </c>
      <c r="C62" s="21">
        <f>SUM(C55:C61)</f>
        <v>3.6</v>
      </c>
      <c r="D62" s="18">
        <f>SUM(D55:D61)</f>
        <v>1</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C6" sqref="C6:D21"/>
    </sheetView>
  </sheetViews>
  <sheetFormatPr defaultColWidth="9.109375" defaultRowHeight="13.2" x14ac:dyDescent="0.25"/>
  <cols>
    <col min="1" max="1" width="20.33203125" style="9" customWidth="1"/>
    <col min="2" max="2" width="23.33203125" style="9" customWidth="1"/>
    <col min="3" max="3" width="21.5546875" style="9" customWidth="1"/>
    <col min="4" max="4" width="13.5546875" style="9" customWidth="1"/>
    <col min="5" max="5" width="24" style="9" customWidth="1"/>
    <col min="6" max="6" width="9.44140625" style="9" customWidth="1"/>
    <col min="7" max="7" width="28.33203125" style="9" customWidth="1"/>
    <col min="8" max="8" width="14.5546875" style="9" bestFit="1" customWidth="1"/>
    <col min="9" max="9" width="23.33203125" style="9" customWidth="1"/>
    <col min="10" max="10" width="9.109375" style="9"/>
    <col min="11" max="11" width="13.44140625" style="9" customWidth="1"/>
    <col min="12" max="16384" width="9.109375" style="9"/>
  </cols>
  <sheetData>
    <row r="1" spans="1:12" x14ac:dyDescent="0.25">
      <c r="A1" s="2" t="s">
        <v>30</v>
      </c>
      <c r="B1" s="2" t="s">
        <v>10</v>
      </c>
      <c r="C1" s="2" t="s">
        <v>9</v>
      </c>
      <c r="D1" s="2" t="s">
        <v>18</v>
      </c>
      <c r="E1" s="2" t="s">
        <v>24</v>
      </c>
      <c r="F1" s="2" t="s">
        <v>11</v>
      </c>
      <c r="G1" s="2" t="s">
        <v>29</v>
      </c>
      <c r="H1" s="40" t="s">
        <v>35</v>
      </c>
      <c r="I1" s="2" t="s">
        <v>98</v>
      </c>
      <c r="J1" s="2" t="s">
        <v>92</v>
      </c>
      <c r="K1" s="2" t="s">
        <v>93</v>
      </c>
      <c r="L1" s="2" t="s">
        <v>94</v>
      </c>
    </row>
    <row r="2" spans="1:12" x14ac:dyDescent="0.25">
      <c r="A2" s="39"/>
      <c r="B2" s="3"/>
      <c r="C2" s="3"/>
      <c r="D2" s="3"/>
      <c r="E2" s="3"/>
      <c r="F2" s="3"/>
      <c r="G2" s="31"/>
      <c r="H2" s="41"/>
      <c r="I2" s="3"/>
      <c r="J2" s="3"/>
      <c r="K2" s="3"/>
      <c r="L2" s="3"/>
    </row>
    <row r="3" spans="1:12" x14ac:dyDescent="0.25">
      <c r="A3" s="2"/>
      <c r="B3" s="2"/>
      <c r="C3" s="2"/>
      <c r="D3" s="2"/>
      <c r="E3" s="2"/>
      <c r="F3" s="2"/>
      <c r="G3" s="2"/>
    </row>
    <row r="4" spans="1:12" x14ac:dyDescent="0.25">
      <c r="A4" s="54">
        <f>C2</f>
        <v>0</v>
      </c>
      <c r="B4" s="54"/>
      <c r="C4" s="54"/>
      <c r="D4" s="54"/>
      <c r="E4" s="8"/>
    </row>
    <row r="5" spans="1:12" x14ac:dyDescent="0.25">
      <c r="A5" s="11" t="s">
        <v>15</v>
      </c>
      <c r="B5" s="6" t="s">
        <v>89</v>
      </c>
      <c r="C5" s="37" t="s">
        <v>33</v>
      </c>
      <c r="D5" s="37" t="s">
        <v>34</v>
      </c>
      <c r="E5" s="7"/>
    </row>
    <row r="6" spans="1:12" x14ac:dyDescent="0.25">
      <c r="A6" s="4" t="s">
        <v>0</v>
      </c>
      <c r="B6" s="6" t="s">
        <v>89</v>
      </c>
      <c r="C6" s="16"/>
      <c r="D6" s="15"/>
      <c r="E6" s="10"/>
    </row>
    <row r="7" spans="1:12" x14ac:dyDescent="0.25">
      <c r="A7" s="2" t="s">
        <v>12</v>
      </c>
      <c r="B7" s="6" t="s">
        <v>89</v>
      </c>
      <c r="C7" s="16"/>
      <c r="D7" s="15"/>
      <c r="E7" s="10"/>
    </row>
    <row r="8" spans="1:12" x14ac:dyDescent="0.25">
      <c r="A8" s="5" t="s">
        <v>13</v>
      </c>
      <c r="B8" s="6" t="s">
        <v>89</v>
      </c>
      <c r="C8" s="16"/>
      <c r="D8" s="15"/>
      <c r="E8" s="10"/>
    </row>
    <row r="9" spans="1:12" x14ac:dyDescent="0.25">
      <c r="A9" s="5" t="s">
        <v>1</v>
      </c>
      <c r="B9" s="6" t="s">
        <v>89</v>
      </c>
      <c r="C9" s="16"/>
      <c r="D9" s="15"/>
      <c r="E9" s="10"/>
    </row>
    <row r="10" spans="1:12" x14ac:dyDescent="0.25">
      <c r="A10" s="5" t="s">
        <v>17</v>
      </c>
      <c r="B10" s="6" t="s">
        <v>89</v>
      </c>
      <c r="C10" s="16"/>
      <c r="D10" s="15"/>
      <c r="E10" s="10"/>
    </row>
    <row r="11" spans="1:12" x14ac:dyDescent="0.25">
      <c r="A11" s="2" t="s">
        <v>2</v>
      </c>
      <c r="B11" s="6" t="s">
        <v>89</v>
      </c>
      <c r="C11" s="16"/>
      <c r="D11" s="15"/>
      <c r="E11" s="10"/>
    </row>
    <row r="12" spans="1:12" x14ac:dyDescent="0.25">
      <c r="A12" s="5" t="s">
        <v>3</v>
      </c>
      <c r="B12" s="6" t="s">
        <v>89</v>
      </c>
      <c r="C12" s="16"/>
      <c r="D12" s="15"/>
      <c r="E12" s="10"/>
    </row>
    <row r="13" spans="1:12" x14ac:dyDescent="0.25">
      <c r="A13" s="5" t="s">
        <v>4</v>
      </c>
      <c r="B13" s="6" t="s">
        <v>89</v>
      </c>
      <c r="C13" s="16"/>
      <c r="D13" s="15"/>
      <c r="E13" s="10"/>
    </row>
    <row r="14" spans="1:12" x14ac:dyDescent="0.25">
      <c r="A14" s="5" t="s">
        <v>5</v>
      </c>
      <c r="B14" s="6" t="s">
        <v>89</v>
      </c>
      <c r="C14" s="16"/>
      <c r="D14" s="15"/>
      <c r="E14" s="10"/>
    </row>
    <row r="15" spans="1:12" x14ac:dyDescent="0.25">
      <c r="A15" s="5" t="s">
        <v>6</v>
      </c>
      <c r="B15" s="6" t="s">
        <v>89</v>
      </c>
      <c r="C15" s="16"/>
      <c r="D15" s="15"/>
      <c r="E15" s="10"/>
    </row>
    <row r="16" spans="1:12" x14ac:dyDescent="0.25">
      <c r="A16" s="5" t="s">
        <v>7</v>
      </c>
      <c r="B16" s="6" t="s">
        <v>89</v>
      </c>
      <c r="C16" s="16"/>
      <c r="D16" s="15"/>
      <c r="E16" s="10"/>
    </row>
    <row r="17" spans="1:5" x14ac:dyDescent="0.25">
      <c r="A17" s="5" t="s">
        <v>31</v>
      </c>
      <c r="B17" s="6" t="s">
        <v>89</v>
      </c>
      <c r="C17" s="16"/>
      <c r="D17" s="15"/>
      <c r="E17" s="10"/>
    </row>
    <row r="18" spans="1:5" x14ac:dyDescent="0.25">
      <c r="A18" s="12" t="s">
        <v>8</v>
      </c>
      <c r="B18" s="12" t="s">
        <v>36</v>
      </c>
      <c r="C18" s="16"/>
      <c r="D18" s="15"/>
      <c r="E18" s="10"/>
    </row>
    <row r="19" spans="1:5" x14ac:dyDescent="0.25">
      <c r="A19" s="12" t="s">
        <v>14</v>
      </c>
      <c r="B19" s="12" t="s">
        <v>36</v>
      </c>
      <c r="C19" s="16"/>
      <c r="D19" s="15"/>
      <c r="E19" s="10"/>
    </row>
    <row r="20" spans="1:5" x14ac:dyDescent="0.25">
      <c r="A20" s="5" t="s">
        <v>32</v>
      </c>
      <c r="B20" s="6" t="s">
        <v>89</v>
      </c>
      <c r="C20" s="16"/>
      <c r="D20" s="15"/>
      <c r="E20" s="10"/>
    </row>
    <row r="21" spans="1:5" x14ac:dyDescent="0.25">
      <c r="A21" s="5" t="s">
        <v>16</v>
      </c>
      <c r="B21" s="6" t="s">
        <v>89</v>
      </c>
      <c r="C21" s="17"/>
      <c r="D21" s="15"/>
      <c r="E21" s="10"/>
    </row>
    <row r="22" spans="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f>IF($C$52=0,"",C24/$C$52)</f>
        <v>0</v>
      </c>
    </row>
    <row r="25" spans="1:5" x14ac:dyDescent="0.25">
      <c r="A25" s="13" t="s">
        <v>37</v>
      </c>
      <c r="B25" s="14" t="s">
        <v>56</v>
      </c>
      <c r="C25" s="16"/>
      <c r="D25" s="18">
        <f t="shared" ref="D25:D51" si="0">IF($C$52=0,"",C25/$C$52)</f>
        <v>0</v>
      </c>
    </row>
    <row r="26" spans="1:5" x14ac:dyDescent="0.25">
      <c r="A26" s="13" t="s">
        <v>38</v>
      </c>
      <c r="B26" s="14" t="s">
        <v>57</v>
      </c>
      <c r="C26" s="16"/>
      <c r="D26" s="18">
        <f t="shared" si="0"/>
        <v>0</v>
      </c>
    </row>
    <row r="27" spans="1:5" x14ac:dyDescent="0.25">
      <c r="A27" s="13" t="s">
        <v>39</v>
      </c>
      <c r="B27" s="14" t="s">
        <v>58</v>
      </c>
      <c r="C27" s="16"/>
      <c r="D27" s="18">
        <f t="shared" si="0"/>
        <v>0</v>
      </c>
    </row>
    <row r="28" spans="1:5" x14ac:dyDescent="0.25">
      <c r="A28" s="13" t="s">
        <v>37</v>
      </c>
      <c r="B28" s="14" t="s">
        <v>59</v>
      </c>
      <c r="C28" s="16"/>
      <c r="D28" s="18">
        <f t="shared" si="0"/>
        <v>0</v>
      </c>
    </row>
    <row r="29" spans="1:5" x14ac:dyDescent="0.25">
      <c r="A29" s="13" t="s">
        <v>37</v>
      </c>
      <c r="B29" s="14" t="s">
        <v>60</v>
      </c>
      <c r="C29" s="16"/>
      <c r="D29" s="18">
        <f t="shared" si="0"/>
        <v>0</v>
      </c>
    </row>
    <row r="30" spans="1:5" x14ac:dyDescent="0.25">
      <c r="A30" s="13" t="s">
        <v>37</v>
      </c>
      <c r="B30" s="14" t="s">
        <v>61</v>
      </c>
      <c r="C30" s="16"/>
      <c r="D30" s="18">
        <f t="shared" si="0"/>
        <v>0</v>
      </c>
    </row>
    <row r="31" spans="1:5" ht="25.5" customHeight="1" x14ac:dyDescent="0.25">
      <c r="A31" s="13" t="s">
        <v>40</v>
      </c>
      <c r="B31" s="14" t="s">
        <v>81</v>
      </c>
      <c r="C31" s="16">
        <v>1.2</v>
      </c>
      <c r="D31" s="18">
        <f t="shared" si="0"/>
        <v>0.4285714285714286</v>
      </c>
    </row>
    <row r="32" spans="1:5" x14ac:dyDescent="0.25">
      <c r="A32" s="13" t="s">
        <v>41</v>
      </c>
      <c r="B32" s="14" t="s">
        <v>62</v>
      </c>
      <c r="C32" s="16"/>
      <c r="D32" s="18">
        <f t="shared" si="0"/>
        <v>0</v>
      </c>
    </row>
    <row r="33" spans="1:4" x14ac:dyDescent="0.25">
      <c r="A33" s="13" t="s">
        <v>42</v>
      </c>
      <c r="B33" s="14" t="s">
        <v>63</v>
      </c>
      <c r="C33" s="16"/>
      <c r="D33" s="18">
        <f t="shared" si="0"/>
        <v>0</v>
      </c>
    </row>
    <row r="34" spans="1:4" ht="39.6" x14ac:dyDescent="0.25">
      <c r="A34" s="13" t="s">
        <v>43</v>
      </c>
      <c r="B34" s="14" t="s">
        <v>82</v>
      </c>
      <c r="C34" s="16"/>
      <c r="D34" s="18">
        <f t="shared" si="0"/>
        <v>0</v>
      </c>
    </row>
    <row r="35" spans="1:4" ht="26.4" x14ac:dyDescent="0.25">
      <c r="A35" s="13" t="s">
        <v>44</v>
      </c>
      <c r="B35" s="14" t="s">
        <v>64</v>
      </c>
      <c r="C35" s="16"/>
      <c r="D35" s="18">
        <f t="shared" si="0"/>
        <v>0</v>
      </c>
    </row>
    <row r="36" spans="1:4" x14ac:dyDescent="0.25">
      <c r="A36" s="13" t="s">
        <v>45</v>
      </c>
      <c r="B36" s="14" t="s">
        <v>65</v>
      </c>
      <c r="C36" s="16"/>
      <c r="D36" s="18">
        <f t="shared" si="0"/>
        <v>0</v>
      </c>
    </row>
    <row r="37" spans="1:4" x14ac:dyDescent="0.25">
      <c r="A37" s="13" t="s">
        <v>102</v>
      </c>
      <c r="B37" s="14" t="s">
        <v>66</v>
      </c>
      <c r="C37" s="16"/>
      <c r="D37" s="18">
        <f t="shared" si="0"/>
        <v>0</v>
      </c>
    </row>
    <row r="38" spans="1:4" ht="26.4" x14ac:dyDescent="0.25">
      <c r="A38" s="13" t="s">
        <v>46</v>
      </c>
      <c r="B38" s="14" t="s">
        <v>67</v>
      </c>
      <c r="C38" s="16"/>
      <c r="D38" s="18">
        <f t="shared" si="0"/>
        <v>0</v>
      </c>
    </row>
    <row r="39" spans="1:4" ht="39.6" x14ac:dyDescent="0.25">
      <c r="A39" s="13" t="s">
        <v>46</v>
      </c>
      <c r="B39" s="14" t="s">
        <v>68</v>
      </c>
      <c r="C39" s="16"/>
      <c r="D39" s="18">
        <f t="shared" si="0"/>
        <v>0</v>
      </c>
    </row>
    <row r="40" spans="1:4" ht="66" x14ac:dyDescent="0.25">
      <c r="A40" s="13" t="s">
        <v>47</v>
      </c>
      <c r="B40" s="14" t="s">
        <v>69</v>
      </c>
      <c r="C40" s="16"/>
      <c r="D40" s="18">
        <f t="shared" si="0"/>
        <v>0</v>
      </c>
    </row>
    <row r="41" spans="1:4" ht="52.8" x14ac:dyDescent="0.25">
      <c r="A41" s="13" t="s">
        <v>48</v>
      </c>
      <c r="B41" s="14" t="s">
        <v>70</v>
      </c>
      <c r="C41" s="16">
        <v>0.6</v>
      </c>
      <c r="D41" s="18">
        <f t="shared" si="0"/>
        <v>0.2142857142857143</v>
      </c>
    </row>
    <row r="42" spans="1:4" ht="93.75" customHeight="1" x14ac:dyDescent="0.25">
      <c r="A42" s="13" t="s">
        <v>48</v>
      </c>
      <c r="B42" s="14" t="s">
        <v>71</v>
      </c>
      <c r="C42" s="16"/>
      <c r="D42" s="18">
        <f t="shared" si="0"/>
        <v>0</v>
      </c>
    </row>
    <row r="43" spans="1:4" ht="39.6" x14ac:dyDescent="0.25">
      <c r="A43" s="13" t="s">
        <v>49</v>
      </c>
      <c r="B43" s="14" t="s">
        <v>72</v>
      </c>
      <c r="C43" s="16"/>
      <c r="D43" s="18">
        <f t="shared" si="0"/>
        <v>0</v>
      </c>
    </row>
    <row r="44" spans="1:4" ht="162.75" customHeight="1" x14ac:dyDescent="0.25">
      <c r="A44" s="13" t="s">
        <v>50</v>
      </c>
      <c r="B44" s="14" t="s">
        <v>73</v>
      </c>
      <c r="C44" s="16">
        <v>1</v>
      </c>
      <c r="D44" s="18">
        <f t="shared" si="0"/>
        <v>0.35714285714285715</v>
      </c>
    </row>
    <row r="45" spans="1:4" ht="26.4" x14ac:dyDescent="0.25">
      <c r="A45" s="13" t="s">
        <v>51</v>
      </c>
      <c r="B45" s="14" t="s">
        <v>74</v>
      </c>
      <c r="C45" s="16"/>
      <c r="D45" s="18">
        <f t="shared" si="0"/>
        <v>0</v>
      </c>
    </row>
    <row r="46" spans="1:4" x14ac:dyDescent="0.25">
      <c r="A46" s="13" t="s">
        <v>51</v>
      </c>
      <c r="B46" s="14" t="s">
        <v>75</v>
      </c>
      <c r="C46" s="16"/>
      <c r="D46" s="18">
        <f t="shared" si="0"/>
        <v>0</v>
      </c>
    </row>
    <row r="47" spans="1:4" ht="26.4" x14ac:dyDescent="0.25">
      <c r="A47" s="13" t="s">
        <v>51</v>
      </c>
      <c r="B47" s="14" t="s">
        <v>76</v>
      </c>
      <c r="C47" s="16"/>
      <c r="D47" s="18">
        <f t="shared" si="0"/>
        <v>0</v>
      </c>
    </row>
    <row r="48" spans="1:4" ht="27" customHeight="1" x14ac:dyDescent="0.25">
      <c r="A48" s="13" t="s">
        <v>52</v>
      </c>
      <c r="B48" s="14" t="s">
        <v>83</v>
      </c>
      <c r="C48" s="16"/>
      <c r="D48" s="18">
        <f t="shared" si="0"/>
        <v>0</v>
      </c>
    </row>
    <row r="49" spans="1:4" ht="66" x14ac:dyDescent="0.25">
      <c r="A49" s="13" t="s">
        <v>53</v>
      </c>
      <c r="B49" s="14" t="s">
        <v>84</v>
      </c>
      <c r="C49" s="16"/>
      <c r="D49" s="18">
        <f t="shared" si="0"/>
        <v>0</v>
      </c>
    </row>
    <row r="50" spans="1:4" ht="79.2" x14ac:dyDescent="0.25">
      <c r="A50" s="13" t="s">
        <v>47</v>
      </c>
      <c r="B50" s="14" t="s">
        <v>77</v>
      </c>
      <c r="C50" s="16"/>
      <c r="D50" s="18">
        <f t="shared" si="0"/>
        <v>0</v>
      </c>
    </row>
    <row r="51" spans="1:4" ht="26.4" x14ac:dyDescent="0.25">
      <c r="A51" s="13" t="s">
        <v>54</v>
      </c>
      <c r="B51" s="14" t="s">
        <v>78</v>
      </c>
      <c r="C51" s="16"/>
      <c r="D51" s="18">
        <f t="shared" si="0"/>
        <v>0</v>
      </c>
    </row>
    <row r="52" spans="1:4" x14ac:dyDescent="0.25">
      <c r="A52" s="2" t="s">
        <v>80</v>
      </c>
      <c r="B52" s="2" t="s">
        <v>89</v>
      </c>
      <c r="C52" s="16">
        <f>SUM(C24:C51)</f>
        <v>2.8</v>
      </c>
      <c r="D52" s="18">
        <f>SUM(D24:D51)</f>
        <v>1</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v>0.6</v>
      </c>
      <c r="D55" s="18">
        <f>IF($C$62=0, "", C55/$C$62)</f>
        <v>0.54545454545454541</v>
      </c>
    </row>
    <row r="56" spans="1:4" x14ac:dyDescent="0.25">
      <c r="A56" s="2" t="s">
        <v>91</v>
      </c>
      <c r="B56" s="2" t="s">
        <v>89</v>
      </c>
      <c r="C56" s="16">
        <v>0.5</v>
      </c>
      <c r="D56" s="18">
        <f t="shared" ref="D56:D61" si="1">IF($C$62=0, "", C56/$C$62)</f>
        <v>0.45454545454545453</v>
      </c>
    </row>
    <row r="57" spans="1:4" x14ac:dyDescent="0.25">
      <c r="A57" s="3"/>
      <c r="B57" s="2" t="s">
        <v>89</v>
      </c>
      <c r="C57" s="16"/>
      <c r="D57" s="18">
        <f t="shared" si="1"/>
        <v>0</v>
      </c>
    </row>
    <row r="58" spans="1:4" x14ac:dyDescent="0.25">
      <c r="A58" s="3"/>
      <c r="B58" s="2" t="s">
        <v>89</v>
      </c>
      <c r="C58" s="16"/>
      <c r="D58" s="18">
        <f t="shared" si="1"/>
        <v>0</v>
      </c>
    </row>
    <row r="59" spans="1:4" x14ac:dyDescent="0.25">
      <c r="A59" s="3"/>
      <c r="B59" s="2" t="s">
        <v>89</v>
      </c>
      <c r="C59" s="16"/>
      <c r="D59" s="18">
        <f t="shared" si="1"/>
        <v>0</v>
      </c>
    </row>
    <row r="60" spans="1:4" x14ac:dyDescent="0.25">
      <c r="A60" s="3"/>
      <c r="B60" s="2" t="s">
        <v>89</v>
      </c>
      <c r="C60" s="16"/>
      <c r="D60" s="18">
        <f t="shared" si="1"/>
        <v>0</v>
      </c>
    </row>
    <row r="61" spans="1:4" x14ac:dyDescent="0.25">
      <c r="A61" s="3"/>
      <c r="B61" s="2" t="s">
        <v>89</v>
      </c>
      <c r="C61" s="16"/>
      <c r="D61" s="18">
        <f t="shared" si="1"/>
        <v>0</v>
      </c>
    </row>
    <row r="62" spans="1:4" x14ac:dyDescent="0.25">
      <c r="A62" s="2" t="s">
        <v>16</v>
      </c>
      <c r="B62" s="2" t="s">
        <v>89</v>
      </c>
      <c r="C62" s="21">
        <f>SUM(C55:C61)</f>
        <v>1.1000000000000001</v>
      </c>
      <c r="D62" s="18">
        <f>SUM(D55:D61)</f>
        <v>1</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C6" sqref="C6:D21"/>
    </sheetView>
  </sheetViews>
  <sheetFormatPr defaultColWidth="9.109375" defaultRowHeight="13.2" x14ac:dyDescent="0.25"/>
  <cols>
    <col min="1" max="1" width="20.33203125" style="9" customWidth="1"/>
    <col min="2" max="2" width="23.33203125" style="9" customWidth="1"/>
    <col min="3" max="3" width="21.5546875" style="9" customWidth="1"/>
    <col min="4" max="4" width="13.5546875" style="9" customWidth="1"/>
    <col min="5" max="5" width="24" style="9" customWidth="1"/>
    <col min="6" max="6" width="9.44140625" style="9" customWidth="1"/>
    <col min="7" max="7" width="28.33203125" style="9" customWidth="1"/>
    <col min="8" max="8" width="14.5546875" style="9" bestFit="1" customWidth="1"/>
    <col min="9" max="9" width="23.33203125" style="9" customWidth="1"/>
    <col min="10" max="10" width="9.109375" style="9"/>
    <col min="11" max="11" width="13.44140625" style="9" customWidth="1"/>
    <col min="12" max="16384" width="9.109375" style="9"/>
  </cols>
  <sheetData>
    <row r="1" spans="1:12" x14ac:dyDescent="0.25">
      <c r="A1" s="2" t="s">
        <v>30</v>
      </c>
      <c r="B1" s="2" t="s">
        <v>10</v>
      </c>
      <c r="C1" s="2" t="s">
        <v>9</v>
      </c>
      <c r="D1" s="2" t="s">
        <v>18</v>
      </c>
      <c r="E1" s="2" t="s">
        <v>24</v>
      </c>
      <c r="F1" s="2" t="s">
        <v>11</v>
      </c>
      <c r="G1" s="40" t="s">
        <v>29</v>
      </c>
      <c r="H1" s="2" t="s">
        <v>35</v>
      </c>
      <c r="I1" s="2" t="s">
        <v>98</v>
      </c>
      <c r="J1" s="2" t="s">
        <v>92</v>
      </c>
      <c r="K1" s="2" t="s">
        <v>93</v>
      </c>
      <c r="L1" s="2" t="s">
        <v>94</v>
      </c>
    </row>
    <row r="2" spans="1:12" x14ac:dyDescent="0.25">
      <c r="A2" s="39"/>
      <c r="B2" s="3"/>
      <c r="C2" s="3"/>
      <c r="D2" s="3"/>
      <c r="E2" s="3"/>
      <c r="F2" s="3"/>
      <c r="G2" s="42"/>
      <c r="H2" s="3"/>
      <c r="I2" s="3"/>
      <c r="J2" s="3"/>
      <c r="K2" s="3"/>
      <c r="L2" s="3"/>
    </row>
    <row r="3" spans="1:12" x14ac:dyDescent="0.25">
      <c r="A3" s="2"/>
      <c r="B3" s="2"/>
      <c r="C3" s="2"/>
      <c r="D3" s="2"/>
      <c r="E3" s="2"/>
      <c r="F3" s="2"/>
    </row>
    <row r="4" spans="1:12" x14ac:dyDescent="0.25">
      <c r="A4" s="54">
        <f>C2</f>
        <v>0</v>
      </c>
      <c r="B4" s="54"/>
      <c r="C4" s="54"/>
      <c r="D4" s="54"/>
      <c r="E4" s="8"/>
    </row>
    <row r="5" spans="1:12" x14ac:dyDescent="0.25">
      <c r="A5" s="11" t="s">
        <v>15</v>
      </c>
      <c r="B5" s="6" t="s">
        <v>89</v>
      </c>
      <c r="C5" s="37" t="s">
        <v>33</v>
      </c>
      <c r="D5" s="37" t="s">
        <v>34</v>
      </c>
      <c r="E5" s="7"/>
    </row>
    <row r="6" spans="1:12" x14ac:dyDescent="0.25">
      <c r="A6" s="4" t="s">
        <v>0</v>
      </c>
      <c r="B6" s="6" t="s">
        <v>89</v>
      </c>
      <c r="C6" s="16"/>
      <c r="D6" s="15"/>
      <c r="E6" s="10"/>
    </row>
    <row r="7" spans="1:12" x14ac:dyDescent="0.25">
      <c r="A7" s="2" t="s">
        <v>12</v>
      </c>
      <c r="B7" s="6" t="s">
        <v>89</v>
      </c>
      <c r="C7" s="16"/>
      <c r="D7" s="15"/>
      <c r="E7" s="10"/>
    </row>
    <row r="8" spans="1:12" x14ac:dyDescent="0.25">
      <c r="A8" s="5" t="s">
        <v>13</v>
      </c>
      <c r="B8" s="6" t="s">
        <v>89</v>
      </c>
      <c r="C8" s="16"/>
      <c r="D8" s="15"/>
      <c r="E8" s="10"/>
    </row>
    <row r="9" spans="1:12" x14ac:dyDescent="0.25">
      <c r="A9" s="5" t="s">
        <v>1</v>
      </c>
      <c r="B9" s="6" t="s">
        <v>89</v>
      </c>
      <c r="C9" s="16"/>
      <c r="D9" s="15"/>
      <c r="E9" s="10"/>
    </row>
    <row r="10" spans="1:12" x14ac:dyDescent="0.25">
      <c r="A10" s="5" t="s">
        <v>17</v>
      </c>
      <c r="B10" s="6" t="s">
        <v>89</v>
      </c>
      <c r="C10" s="16"/>
      <c r="D10" s="15"/>
      <c r="E10" s="10"/>
    </row>
    <row r="11" spans="1:12" x14ac:dyDescent="0.25">
      <c r="A11" s="2" t="s">
        <v>2</v>
      </c>
      <c r="B11" s="6" t="s">
        <v>89</v>
      </c>
      <c r="C11" s="16"/>
      <c r="D11" s="15"/>
      <c r="E11" s="10"/>
    </row>
    <row r="12" spans="1:12" x14ac:dyDescent="0.25">
      <c r="A12" s="5" t="s">
        <v>3</v>
      </c>
      <c r="B12" s="6" t="s">
        <v>89</v>
      </c>
      <c r="C12" s="16"/>
      <c r="D12" s="15"/>
      <c r="E12" s="10"/>
    </row>
    <row r="13" spans="1:12" x14ac:dyDescent="0.25">
      <c r="A13" s="5" t="s">
        <v>4</v>
      </c>
      <c r="B13" s="6" t="s">
        <v>89</v>
      </c>
      <c r="C13" s="16"/>
      <c r="D13" s="15"/>
      <c r="E13" s="10"/>
    </row>
    <row r="14" spans="1:12" x14ac:dyDescent="0.25">
      <c r="A14" s="5" t="s">
        <v>5</v>
      </c>
      <c r="B14" s="6" t="s">
        <v>89</v>
      </c>
      <c r="C14" s="16"/>
      <c r="D14" s="15"/>
      <c r="E14" s="10"/>
    </row>
    <row r="15" spans="1:12" x14ac:dyDescent="0.25">
      <c r="A15" s="5" t="s">
        <v>6</v>
      </c>
      <c r="B15" s="6" t="s">
        <v>89</v>
      </c>
      <c r="C15" s="16"/>
      <c r="D15" s="15"/>
      <c r="E15" s="10"/>
    </row>
    <row r="16" spans="1:12" x14ac:dyDescent="0.25">
      <c r="A16" s="5" t="s">
        <v>7</v>
      </c>
      <c r="B16" s="6" t="s">
        <v>89</v>
      </c>
      <c r="C16" s="16"/>
      <c r="D16" s="15"/>
      <c r="E16" s="10"/>
    </row>
    <row r="17" spans="1:5" x14ac:dyDescent="0.25">
      <c r="A17" s="5" t="s">
        <v>31</v>
      </c>
      <c r="B17" s="6" t="s">
        <v>89</v>
      </c>
      <c r="C17" s="16"/>
      <c r="D17" s="15"/>
      <c r="E17" s="10"/>
    </row>
    <row r="18" spans="1:5" x14ac:dyDescent="0.25">
      <c r="A18" s="12" t="s">
        <v>8</v>
      </c>
      <c r="B18" s="12" t="s">
        <v>36</v>
      </c>
      <c r="C18" s="16"/>
      <c r="D18" s="15"/>
      <c r="E18" s="10"/>
    </row>
    <row r="19" spans="1:5" x14ac:dyDescent="0.25">
      <c r="A19" s="12" t="s">
        <v>14</v>
      </c>
      <c r="B19" s="12" t="s">
        <v>36</v>
      </c>
      <c r="C19" s="16"/>
      <c r="D19" s="15"/>
      <c r="E19" s="10"/>
    </row>
    <row r="20" spans="1:5" x14ac:dyDescent="0.25">
      <c r="A20" s="5" t="s">
        <v>32</v>
      </c>
      <c r="B20" s="6" t="s">
        <v>89</v>
      </c>
      <c r="C20" s="16"/>
      <c r="D20" s="15"/>
      <c r="E20" s="10"/>
    </row>
    <row r="21" spans="1:5" x14ac:dyDescent="0.25">
      <c r="A21" s="5" t="s">
        <v>16</v>
      </c>
      <c r="B21" s="6" t="s">
        <v>89</v>
      </c>
      <c r="C21" s="17"/>
      <c r="D21" s="15"/>
      <c r="E21" s="10"/>
    </row>
    <row r="22" spans="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f>IF($C$52=0,"",C24/$C$52)</f>
        <v>0</v>
      </c>
    </row>
    <row r="25" spans="1:5" x14ac:dyDescent="0.25">
      <c r="A25" s="13" t="s">
        <v>37</v>
      </c>
      <c r="B25" s="14" t="s">
        <v>56</v>
      </c>
      <c r="C25" s="16"/>
      <c r="D25" s="18">
        <f t="shared" ref="D25:D51" si="0">IF($C$52=0,"",C25/$C$52)</f>
        <v>0</v>
      </c>
    </row>
    <row r="26" spans="1:5" x14ac:dyDescent="0.25">
      <c r="A26" s="13" t="s">
        <v>38</v>
      </c>
      <c r="B26" s="14" t="s">
        <v>57</v>
      </c>
      <c r="C26" s="16"/>
      <c r="D26" s="18">
        <f t="shared" si="0"/>
        <v>0</v>
      </c>
    </row>
    <row r="27" spans="1:5" x14ac:dyDescent="0.25">
      <c r="A27" s="13" t="s">
        <v>39</v>
      </c>
      <c r="B27" s="14" t="s">
        <v>58</v>
      </c>
      <c r="C27" s="16"/>
      <c r="D27" s="18">
        <f t="shared" si="0"/>
        <v>0</v>
      </c>
    </row>
    <row r="28" spans="1:5" x14ac:dyDescent="0.25">
      <c r="A28" s="13" t="s">
        <v>37</v>
      </c>
      <c r="B28" s="14" t="s">
        <v>59</v>
      </c>
      <c r="C28" s="16"/>
      <c r="D28" s="18">
        <f t="shared" si="0"/>
        <v>0</v>
      </c>
    </row>
    <row r="29" spans="1:5" x14ac:dyDescent="0.25">
      <c r="A29" s="13" t="s">
        <v>37</v>
      </c>
      <c r="B29" s="14" t="s">
        <v>60</v>
      </c>
      <c r="C29" s="16"/>
      <c r="D29" s="18">
        <f t="shared" si="0"/>
        <v>0</v>
      </c>
    </row>
    <row r="30" spans="1:5" x14ac:dyDescent="0.25">
      <c r="A30" s="13" t="s">
        <v>37</v>
      </c>
      <c r="B30" s="14" t="s">
        <v>61</v>
      </c>
      <c r="C30" s="16"/>
      <c r="D30" s="18">
        <f t="shared" si="0"/>
        <v>0</v>
      </c>
    </row>
    <row r="31" spans="1:5" ht="25.5" customHeight="1" x14ac:dyDescent="0.25">
      <c r="A31" s="13" t="s">
        <v>40</v>
      </c>
      <c r="B31" s="14" t="s">
        <v>81</v>
      </c>
      <c r="C31" s="16"/>
      <c r="D31" s="18">
        <f t="shared" si="0"/>
        <v>0</v>
      </c>
    </row>
    <row r="32" spans="1:5" x14ac:dyDescent="0.25">
      <c r="A32" s="13" t="s">
        <v>41</v>
      </c>
      <c r="B32" s="14" t="s">
        <v>62</v>
      </c>
      <c r="C32" s="16"/>
      <c r="D32" s="18">
        <f t="shared" si="0"/>
        <v>0</v>
      </c>
    </row>
    <row r="33" spans="1:4" x14ac:dyDescent="0.25">
      <c r="A33" s="13" t="s">
        <v>42</v>
      </c>
      <c r="B33" s="14" t="s">
        <v>63</v>
      </c>
      <c r="C33" s="16"/>
      <c r="D33" s="18">
        <f t="shared" si="0"/>
        <v>0</v>
      </c>
    </row>
    <row r="34" spans="1:4" ht="39.6" x14ac:dyDescent="0.25">
      <c r="A34" s="13" t="s">
        <v>43</v>
      </c>
      <c r="B34" s="14" t="s">
        <v>82</v>
      </c>
      <c r="C34" s="16"/>
      <c r="D34" s="18">
        <f t="shared" si="0"/>
        <v>0</v>
      </c>
    </row>
    <row r="35" spans="1:4" ht="26.4" x14ac:dyDescent="0.25">
      <c r="A35" s="13" t="s">
        <v>44</v>
      </c>
      <c r="B35" s="14" t="s">
        <v>64</v>
      </c>
      <c r="C35" s="16"/>
      <c r="D35" s="18">
        <f t="shared" si="0"/>
        <v>0</v>
      </c>
    </row>
    <row r="36" spans="1:4" x14ac:dyDescent="0.25">
      <c r="A36" s="13" t="s">
        <v>45</v>
      </c>
      <c r="B36" s="14" t="s">
        <v>65</v>
      </c>
      <c r="C36" s="16"/>
      <c r="D36" s="18">
        <f t="shared" si="0"/>
        <v>0</v>
      </c>
    </row>
    <row r="37" spans="1:4" x14ac:dyDescent="0.25">
      <c r="A37" s="13" t="s">
        <v>102</v>
      </c>
      <c r="B37" s="14" t="s">
        <v>66</v>
      </c>
      <c r="C37" s="16"/>
      <c r="D37" s="18">
        <f t="shared" si="0"/>
        <v>0</v>
      </c>
    </row>
    <row r="38" spans="1:4" ht="26.4" x14ac:dyDescent="0.25">
      <c r="A38" s="13" t="s">
        <v>46</v>
      </c>
      <c r="B38" s="14" t="s">
        <v>67</v>
      </c>
      <c r="C38" s="16">
        <v>0.1</v>
      </c>
      <c r="D38" s="18">
        <f t="shared" si="0"/>
        <v>0.14285714285714288</v>
      </c>
    </row>
    <row r="39" spans="1:4" ht="39.6" x14ac:dyDescent="0.25">
      <c r="A39" s="13" t="s">
        <v>46</v>
      </c>
      <c r="B39" s="14" t="s">
        <v>68</v>
      </c>
      <c r="C39" s="16"/>
      <c r="D39" s="18">
        <f t="shared" si="0"/>
        <v>0</v>
      </c>
    </row>
    <row r="40" spans="1:4" ht="66" x14ac:dyDescent="0.25">
      <c r="A40" s="13" t="s">
        <v>47</v>
      </c>
      <c r="B40" s="14" t="s">
        <v>69</v>
      </c>
      <c r="C40" s="16"/>
      <c r="D40" s="18">
        <f t="shared" si="0"/>
        <v>0</v>
      </c>
    </row>
    <row r="41" spans="1:4" ht="52.8" x14ac:dyDescent="0.25">
      <c r="A41" s="13" t="s">
        <v>48</v>
      </c>
      <c r="B41" s="14" t="s">
        <v>70</v>
      </c>
      <c r="C41" s="16"/>
      <c r="D41" s="18">
        <f t="shared" si="0"/>
        <v>0</v>
      </c>
    </row>
    <row r="42" spans="1:4" ht="93.75" customHeight="1" x14ac:dyDescent="0.25">
      <c r="A42" s="13" t="s">
        <v>48</v>
      </c>
      <c r="B42" s="14" t="s">
        <v>71</v>
      </c>
      <c r="C42" s="16"/>
      <c r="D42" s="18">
        <f t="shared" si="0"/>
        <v>0</v>
      </c>
    </row>
    <row r="43" spans="1:4" ht="39.6" x14ac:dyDescent="0.25">
      <c r="A43" s="13" t="s">
        <v>49</v>
      </c>
      <c r="B43" s="14" t="s">
        <v>72</v>
      </c>
      <c r="C43" s="16"/>
      <c r="D43" s="18">
        <f t="shared" si="0"/>
        <v>0</v>
      </c>
    </row>
    <row r="44" spans="1:4" ht="162.75" customHeight="1" x14ac:dyDescent="0.25">
      <c r="A44" s="13" t="s">
        <v>50</v>
      </c>
      <c r="B44" s="14" t="s">
        <v>73</v>
      </c>
      <c r="C44" s="16">
        <v>0.3</v>
      </c>
      <c r="D44" s="18">
        <f t="shared" si="0"/>
        <v>0.4285714285714286</v>
      </c>
    </row>
    <row r="45" spans="1:4" ht="26.4" x14ac:dyDescent="0.25">
      <c r="A45" s="13" t="s">
        <v>51</v>
      </c>
      <c r="B45" s="14" t="s">
        <v>74</v>
      </c>
      <c r="C45" s="16"/>
      <c r="D45" s="18">
        <f t="shared" si="0"/>
        <v>0</v>
      </c>
    </row>
    <row r="46" spans="1:4" x14ac:dyDescent="0.25">
      <c r="A46" s="13" t="s">
        <v>51</v>
      </c>
      <c r="B46" s="14" t="s">
        <v>75</v>
      </c>
      <c r="C46" s="16"/>
      <c r="D46" s="18">
        <f t="shared" si="0"/>
        <v>0</v>
      </c>
    </row>
    <row r="47" spans="1:4" ht="26.4" x14ac:dyDescent="0.25">
      <c r="A47" s="13" t="s">
        <v>51</v>
      </c>
      <c r="B47" s="14" t="s">
        <v>76</v>
      </c>
      <c r="C47" s="16"/>
      <c r="D47" s="18">
        <f t="shared" si="0"/>
        <v>0</v>
      </c>
    </row>
    <row r="48" spans="1:4" ht="27" customHeight="1" x14ac:dyDescent="0.25">
      <c r="A48" s="13" t="s">
        <v>52</v>
      </c>
      <c r="B48" s="14" t="s">
        <v>83</v>
      </c>
      <c r="C48" s="16">
        <v>0.3</v>
      </c>
      <c r="D48" s="18">
        <f t="shared" si="0"/>
        <v>0.4285714285714286</v>
      </c>
    </row>
    <row r="49" spans="1:4" ht="66" x14ac:dyDescent="0.25">
      <c r="A49" s="13" t="s">
        <v>53</v>
      </c>
      <c r="B49" s="14" t="s">
        <v>84</v>
      </c>
      <c r="C49" s="16"/>
      <c r="D49" s="18">
        <f t="shared" si="0"/>
        <v>0</v>
      </c>
    </row>
    <row r="50" spans="1:4" ht="79.2" x14ac:dyDescent="0.25">
      <c r="A50" s="13" t="s">
        <v>47</v>
      </c>
      <c r="B50" s="14" t="s">
        <v>77</v>
      </c>
      <c r="C50" s="16"/>
      <c r="D50" s="18">
        <f t="shared" si="0"/>
        <v>0</v>
      </c>
    </row>
    <row r="51" spans="1:4" ht="26.4" x14ac:dyDescent="0.25">
      <c r="A51" s="13" t="s">
        <v>54</v>
      </c>
      <c r="B51" s="14" t="s">
        <v>78</v>
      </c>
      <c r="C51" s="16"/>
      <c r="D51" s="18">
        <f t="shared" si="0"/>
        <v>0</v>
      </c>
    </row>
    <row r="52" spans="1:4" x14ac:dyDescent="0.25">
      <c r="A52" s="2" t="s">
        <v>80</v>
      </c>
      <c r="B52" s="2" t="s">
        <v>89</v>
      </c>
      <c r="C52" s="16">
        <f>SUM(C24:C51)</f>
        <v>0.7</v>
      </c>
      <c r="D52" s="18">
        <f>SUM(D24:D51)</f>
        <v>1</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f>IF($C$62=0, "", C55/$C$62)</f>
        <v>0</v>
      </c>
    </row>
    <row r="56" spans="1:4" x14ac:dyDescent="0.25">
      <c r="A56" s="2" t="s">
        <v>91</v>
      </c>
      <c r="B56" s="2" t="s">
        <v>89</v>
      </c>
      <c r="C56" s="16">
        <v>0.9</v>
      </c>
      <c r="D56" s="18">
        <f t="shared" ref="D56:D61" si="1">IF($C$62=0, "", C56/$C$62)</f>
        <v>1</v>
      </c>
    </row>
    <row r="57" spans="1:4" x14ac:dyDescent="0.25">
      <c r="A57" s="3"/>
      <c r="B57" s="2" t="s">
        <v>89</v>
      </c>
      <c r="C57" s="16"/>
      <c r="D57" s="18">
        <f t="shared" si="1"/>
        <v>0</v>
      </c>
    </row>
    <row r="58" spans="1:4" x14ac:dyDescent="0.25">
      <c r="A58" s="3"/>
      <c r="B58" s="2" t="s">
        <v>89</v>
      </c>
      <c r="C58" s="16"/>
      <c r="D58" s="18">
        <f t="shared" si="1"/>
        <v>0</v>
      </c>
    </row>
    <row r="59" spans="1:4" x14ac:dyDescent="0.25">
      <c r="A59" s="3"/>
      <c r="B59" s="2" t="s">
        <v>89</v>
      </c>
      <c r="C59" s="16"/>
      <c r="D59" s="18">
        <f t="shared" si="1"/>
        <v>0</v>
      </c>
    </row>
    <row r="60" spans="1:4" x14ac:dyDescent="0.25">
      <c r="A60" s="3"/>
      <c r="B60" s="2" t="s">
        <v>89</v>
      </c>
      <c r="C60" s="16"/>
      <c r="D60" s="18">
        <f t="shared" si="1"/>
        <v>0</v>
      </c>
    </row>
    <row r="61" spans="1:4" x14ac:dyDescent="0.25">
      <c r="A61" s="3"/>
      <c r="B61" s="2" t="s">
        <v>89</v>
      </c>
      <c r="C61" s="16"/>
      <c r="D61" s="18">
        <f t="shared" si="1"/>
        <v>0</v>
      </c>
    </row>
    <row r="62" spans="1:4" x14ac:dyDescent="0.25">
      <c r="A62" s="2" t="s">
        <v>16</v>
      </c>
      <c r="B62" s="2" t="s">
        <v>89</v>
      </c>
      <c r="C62" s="21">
        <f>SUM(C55:C61)</f>
        <v>0.9</v>
      </c>
      <c r="D62" s="18">
        <f>SUM(D55:D61)</f>
        <v>1</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C6" sqref="C6:D21"/>
    </sheetView>
  </sheetViews>
  <sheetFormatPr defaultColWidth="9.109375" defaultRowHeight="13.2" x14ac:dyDescent="0.25"/>
  <cols>
    <col min="1" max="1" width="20.33203125" style="9" customWidth="1"/>
    <col min="2" max="2" width="23.33203125" style="9" customWidth="1"/>
    <col min="3" max="3" width="21.5546875" style="9" customWidth="1"/>
    <col min="4" max="4" width="13.5546875" style="9" customWidth="1"/>
    <col min="5" max="5" width="24" style="9" customWidth="1"/>
    <col min="6" max="6" width="9.44140625" style="9" customWidth="1"/>
    <col min="7" max="7" width="28.33203125" style="9" customWidth="1"/>
    <col min="8" max="8" width="14.5546875" style="9" bestFit="1" customWidth="1"/>
    <col min="9" max="9" width="23.33203125" style="9" customWidth="1"/>
    <col min="10" max="10" width="9.109375" style="9"/>
    <col min="11" max="11" width="13.44140625" style="9" customWidth="1"/>
    <col min="12" max="16384" width="9.109375" style="9"/>
  </cols>
  <sheetData>
    <row r="1" spans="1:12" x14ac:dyDescent="0.25">
      <c r="A1" s="2" t="s">
        <v>30</v>
      </c>
      <c r="B1" s="2" t="s">
        <v>10</v>
      </c>
      <c r="C1" s="2" t="s">
        <v>9</v>
      </c>
      <c r="D1" s="2" t="s">
        <v>18</v>
      </c>
      <c r="E1" s="2" t="s">
        <v>24</v>
      </c>
      <c r="F1" s="2" t="s">
        <v>11</v>
      </c>
      <c r="G1" s="40" t="s">
        <v>29</v>
      </c>
      <c r="H1" s="2" t="s">
        <v>35</v>
      </c>
      <c r="I1" s="2" t="s">
        <v>98</v>
      </c>
      <c r="J1" s="2" t="s">
        <v>92</v>
      </c>
      <c r="K1" s="2" t="s">
        <v>93</v>
      </c>
      <c r="L1" s="2" t="s">
        <v>94</v>
      </c>
    </row>
    <row r="2" spans="1:12" x14ac:dyDescent="0.25">
      <c r="A2" s="39"/>
      <c r="B2" s="3"/>
      <c r="C2" s="3"/>
      <c r="D2" s="3"/>
      <c r="E2" s="3"/>
      <c r="F2" s="3"/>
      <c r="G2" s="42"/>
      <c r="H2" s="3"/>
      <c r="I2" s="3"/>
      <c r="J2" s="3"/>
      <c r="K2" s="3"/>
      <c r="L2" s="3"/>
    </row>
    <row r="3" spans="1:12" x14ac:dyDescent="0.25">
      <c r="A3" s="2" t="s">
        <v>105</v>
      </c>
      <c r="B3" s="2" t="s">
        <v>110</v>
      </c>
      <c r="C3" s="2" t="s">
        <v>106</v>
      </c>
      <c r="D3" s="2" t="s">
        <v>108</v>
      </c>
      <c r="E3" s="2" t="s">
        <v>107</v>
      </c>
      <c r="F3" s="2" t="s">
        <v>109</v>
      </c>
    </row>
    <row r="4" spans="1:12" x14ac:dyDescent="0.25">
      <c r="A4" s="54">
        <f>C2</f>
        <v>0</v>
      </c>
      <c r="B4" s="54"/>
      <c r="C4" s="54"/>
      <c r="D4" s="54"/>
      <c r="E4" s="8"/>
    </row>
    <row r="5" spans="1:12" x14ac:dyDescent="0.25">
      <c r="A5" s="11" t="s">
        <v>15</v>
      </c>
      <c r="B5" s="6" t="s">
        <v>89</v>
      </c>
      <c r="C5" s="37" t="s">
        <v>33</v>
      </c>
      <c r="D5" s="37" t="s">
        <v>34</v>
      </c>
      <c r="E5" s="7"/>
    </row>
    <row r="6" spans="1:12" x14ac:dyDescent="0.25">
      <c r="A6" s="4" t="s">
        <v>0</v>
      </c>
      <c r="B6" s="6" t="s">
        <v>89</v>
      </c>
      <c r="C6" s="16"/>
      <c r="D6" s="15"/>
      <c r="E6" s="10"/>
    </row>
    <row r="7" spans="1:12" x14ac:dyDescent="0.25">
      <c r="A7" s="2" t="s">
        <v>12</v>
      </c>
      <c r="B7" s="6" t="s">
        <v>89</v>
      </c>
      <c r="C7" s="16"/>
      <c r="D7" s="15"/>
      <c r="E7" s="10"/>
    </row>
    <row r="8" spans="1:12" x14ac:dyDescent="0.25">
      <c r="A8" s="5" t="s">
        <v>13</v>
      </c>
      <c r="B8" s="6" t="s">
        <v>89</v>
      </c>
      <c r="C8" s="16"/>
      <c r="D8" s="15"/>
      <c r="E8" s="10"/>
    </row>
    <row r="9" spans="1:12" x14ac:dyDescent="0.25">
      <c r="A9" s="5" t="s">
        <v>1</v>
      </c>
      <c r="B9" s="6" t="s">
        <v>89</v>
      </c>
      <c r="C9" s="16"/>
      <c r="D9" s="15"/>
      <c r="E9" s="10"/>
    </row>
    <row r="10" spans="1:12" x14ac:dyDescent="0.25">
      <c r="A10" s="5" t="s">
        <v>17</v>
      </c>
      <c r="B10" s="6" t="s">
        <v>89</v>
      </c>
      <c r="C10" s="16"/>
      <c r="D10" s="15"/>
      <c r="E10" s="10"/>
    </row>
    <row r="11" spans="1:12" x14ac:dyDescent="0.25">
      <c r="A11" s="2" t="s">
        <v>2</v>
      </c>
      <c r="B11" s="6" t="s">
        <v>89</v>
      </c>
      <c r="C11" s="16"/>
      <c r="D11" s="15"/>
      <c r="E11" s="10"/>
    </row>
    <row r="12" spans="1:12" x14ac:dyDescent="0.25">
      <c r="A12" s="5" t="s">
        <v>3</v>
      </c>
      <c r="B12" s="6" t="s">
        <v>89</v>
      </c>
      <c r="C12" s="16"/>
      <c r="D12" s="15"/>
      <c r="E12" s="10"/>
    </row>
    <row r="13" spans="1:12" x14ac:dyDescent="0.25">
      <c r="A13" s="5" t="s">
        <v>4</v>
      </c>
      <c r="B13" s="6" t="s">
        <v>89</v>
      </c>
      <c r="C13" s="16"/>
      <c r="D13" s="15"/>
      <c r="E13" s="10"/>
    </row>
    <row r="14" spans="1:12" x14ac:dyDescent="0.25">
      <c r="A14" s="5" t="s">
        <v>5</v>
      </c>
      <c r="B14" s="6" t="s">
        <v>89</v>
      </c>
      <c r="C14" s="16"/>
      <c r="D14" s="15"/>
      <c r="E14" s="10"/>
    </row>
    <row r="15" spans="1:12" x14ac:dyDescent="0.25">
      <c r="A15" s="5" t="s">
        <v>6</v>
      </c>
      <c r="B15" s="6" t="s">
        <v>89</v>
      </c>
      <c r="C15" s="16"/>
      <c r="D15" s="15"/>
      <c r="E15" s="10"/>
    </row>
    <row r="16" spans="1:12" x14ac:dyDescent="0.25">
      <c r="A16" s="5" t="s">
        <v>7</v>
      </c>
      <c r="B16" s="6" t="s">
        <v>89</v>
      </c>
      <c r="C16" s="16"/>
      <c r="D16" s="15"/>
      <c r="E16" s="10"/>
    </row>
    <row r="17" spans="1:5" x14ac:dyDescent="0.25">
      <c r="A17" s="5" t="s">
        <v>31</v>
      </c>
      <c r="B17" s="6" t="s">
        <v>89</v>
      </c>
      <c r="C17" s="16"/>
      <c r="D17" s="15"/>
      <c r="E17" s="10"/>
    </row>
    <row r="18" spans="1:5" x14ac:dyDescent="0.25">
      <c r="A18" s="12" t="s">
        <v>8</v>
      </c>
      <c r="B18" s="12" t="s">
        <v>36</v>
      </c>
      <c r="C18" s="16"/>
      <c r="D18" s="15"/>
      <c r="E18" s="10"/>
    </row>
    <row r="19" spans="1:5" x14ac:dyDescent="0.25">
      <c r="A19" s="12" t="s">
        <v>14</v>
      </c>
      <c r="B19" s="12" t="s">
        <v>36</v>
      </c>
      <c r="C19" s="16"/>
      <c r="D19" s="15"/>
      <c r="E19" s="10"/>
    </row>
    <row r="20" spans="1:5" x14ac:dyDescent="0.25">
      <c r="A20" s="5" t="s">
        <v>32</v>
      </c>
      <c r="B20" s="6" t="s">
        <v>89</v>
      </c>
      <c r="C20" s="16"/>
      <c r="D20" s="15"/>
      <c r="E20" s="10"/>
    </row>
    <row r="21" spans="1:5" x14ac:dyDescent="0.25">
      <c r="A21" s="5" t="s">
        <v>16</v>
      </c>
      <c r="B21" s="6" t="s">
        <v>89</v>
      </c>
      <c r="C21" s="17"/>
      <c r="D21" s="15"/>
      <c r="E21" s="10"/>
    </row>
    <row r="22" spans="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f>IF($C$52=0,"",C24/$C$52)</f>
        <v>0</v>
      </c>
    </row>
    <row r="25" spans="1:5" x14ac:dyDescent="0.25">
      <c r="A25" s="13" t="s">
        <v>37</v>
      </c>
      <c r="B25" s="14" t="s">
        <v>56</v>
      </c>
      <c r="C25" s="16"/>
      <c r="D25" s="18">
        <f t="shared" ref="D25:D51" si="0">IF($C$52=0,"",C25/$C$52)</f>
        <v>0</v>
      </c>
    </row>
    <row r="26" spans="1:5" x14ac:dyDescent="0.25">
      <c r="A26" s="13" t="s">
        <v>38</v>
      </c>
      <c r="B26" s="14" t="s">
        <v>57</v>
      </c>
      <c r="C26" s="16"/>
      <c r="D26" s="18">
        <f t="shared" si="0"/>
        <v>0</v>
      </c>
    </row>
    <row r="27" spans="1:5" x14ac:dyDescent="0.25">
      <c r="A27" s="13" t="s">
        <v>39</v>
      </c>
      <c r="B27" s="14" t="s">
        <v>58</v>
      </c>
      <c r="C27" s="16"/>
      <c r="D27" s="18">
        <f t="shared" si="0"/>
        <v>0</v>
      </c>
    </row>
    <row r="28" spans="1:5" x14ac:dyDescent="0.25">
      <c r="A28" s="13" t="s">
        <v>37</v>
      </c>
      <c r="B28" s="14" t="s">
        <v>59</v>
      </c>
      <c r="C28" s="16"/>
      <c r="D28" s="18">
        <f t="shared" si="0"/>
        <v>0</v>
      </c>
    </row>
    <row r="29" spans="1:5" x14ac:dyDescent="0.25">
      <c r="A29" s="13" t="s">
        <v>37</v>
      </c>
      <c r="B29" s="14" t="s">
        <v>60</v>
      </c>
      <c r="C29" s="16"/>
      <c r="D29" s="18">
        <f t="shared" si="0"/>
        <v>0</v>
      </c>
    </row>
    <row r="30" spans="1:5" x14ac:dyDescent="0.25">
      <c r="A30" s="13" t="s">
        <v>37</v>
      </c>
      <c r="B30" s="14" t="s">
        <v>61</v>
      </c>
      <c r="C30" s="16"/>
      <c r="D30" s="18">
        <f t="shared" si="0"/>
        <v>0</v>
      </c>
    </row>
    <row r="31" spans="1:5" ht="25.5" customHeight="1" x14ac:dyDescent="0.25">
      <c r="A31" s="13" t="s">
        <v>40</v>
      </c>
      <c r="B31" s="14" t="s">
        <v>81</v>
      </c>
      <c r="C31" s="16"/>
      <c r="D31" s="18">
        <f t="shared" si="0"/>
        <v>0</v>
      </c>
    </row>
    <row r="32" spans="1:5" x14ac:dyDescent="0.25">
      <c r="A32" s="13" t="s">
        <v>41</v>
      </c>
      <c r="B32" s="14" t="s">
        <v>62</v>
      </c>
      <c r="C32" s="16"/>
      <c r="D32" s="18">
        <f t="shared" si="0"/>
        <v>0</v>
      </c>
    </row>
    <row r="33" spans="1:4" x14ac:dyDescent="0.25">
      <c r="A33" s="13" t="s">
        <v>42</v>
      </c>
      <c r="B33" s="14" t="s">
        <v>63</v>
      </c>
      <c r="C33" s="16"/>
      <c r="D33" s="18">
        <f t="shared" si="0"/>
        <v>0</v>
      </c>
    </row>
    <row r="34" spans="1:4" ht="39.6" x14ac:dyDescent="0.25">
      <c r="A34" s="13" t="s">
        <v>43</v>
      </c>
      <c r="B34" s="14" t="s">
        <v>82</v>
      </c>
      <c r="C34" s="16"/>
      <c r="D34" s="18">
        <f t="shared" si="0"/>
        <v>0</v>
      </c>
    </row>
    <row r="35" spans="1:4" ht="26.4" x14ac:dyDescent="0.25">
      <c r="A35" s="13" t="s">
        <v>44</v>
      </c>
      <c r="B35" s="14" t="s">
        <v>64</v>
      </c>
      <c r="C35" s="16"/>
      <c r="D35" s="18">
        <f t="shared" si="0"/>
        <v>0</v>
      </c>
    </row>
    <row r="36" spans="1:4" x14ac:dyDescent="0.25">
      <c r="A36" s="13" t="s">
        <v>45</v>
      </c>
      <c r="B36" s="14" t="s">
        <v>65</v>
      </c>
      <c r="C36" s="16"/>
      <c r="D36" s="18">
        <f t="shared" si="0"/>
        <v>0</v>
      </c>
    </row>
    <row r="37" spans="1:4" x14ac:dyDescent="0.25">
      <c r="A37" s="13" t="s">
        <v>102</v>
      </c>
      <c r="B37" s="14" t="s">
        <v>66</v>
      </c>
      <c r="C37" s="16"/>
      <c r="D37" s="18">
        <f t="shared" si="0"/>
        <v>0</v>
      </c>
    </row>
    <row r="38" spans="1:4" ht="26.4" x14ac:dyDescent="0.25">
      <c r="A38" s="13" t="s">
        <v>46</v>
      </c>
      <c r="B38" s="14" t="s">
        <v>67</v>
      </c>
      <c r="C38" s="16"/>
      <c r="D38" s="18">
        <f t="shared" si="0"/>
        <v>0</v>
      </c>
    </row>
    <row r="39" spans="1:4" ht="39.6" x14ac:dyDescent="0.25">
      <c r="A39" s="13" t="s">
        <v>46</v>
      </c>
      <c r="B39" s="14" t="s">
        <v>68</v>
      </c>
      <c r="C39" s="16">
        <v>0.1</v>
      </c>
      <c r="D39" s="18">
        <f t="shared" si="0"/>
        <v>6.6666666666666666E-2</v>
      </c>
    </row>
    <row r="40" spans="1:4" ht="66" x14ac:dyDescent="0.25">
      <c r="A40" s="13" t="s">
        <v>47</v>
      </c>
      <c r="B40" s="14" t="s">
        <v>69</v>
      </c>
      <c r="C40" s="16"/>
      <c r="D40" s="18">
        <f t="shared" si="0"/>
        <v>0</v>
      </c>
    </row>
    <row r="41" spans="1:4" ht="52.8" x14ac:dyDescent="0.25">
      <c r="A41" s="13" t="s">
        <v>48</v>
      </c>
      <c r="B41" s="14" t="s">
        <v>70</v>
      </c>
      <c r="C41" s="16"/>
      <c r="D41" s="18">
        <f t="shared" si="0"/>
        <v>0</v>
      </c>
    </row>
    <row r="42" spans="1:4" ht="93.75" customHeight="1" x14ac:dyDescent="0.25">
      <c r="A42" s="13" t="s">
        <v>48</v>
      </c>
      <c r="B42" s="14" t="s">
        <v>71</v>
      </c>
      <c r="C42" s="16">
        <v>0.3</v>
      </c>
      <c r="D42" s="18">
        <f t="shared" si="0"/>
        <v>0.19999999999999998</v>
      </c>
    </row>
    <row r="43" spans="1:4" ht="39.6" x14ac:dyDescent="0.25">
      <c r="A43" s="13" t="s">
        <v>49</v>
      </c>
      <c r="B43" s="14" t="s">
        <v>72</v>
      </c>
      <c r="C43" s="16"/>
      <c r="D43" s="18">
        <f t="shared" si="0"/>
        <v>0</v>
      </c>
    </row>
    <row r="44" spans="1:4" ht="162.75" customHeight="1" x14ac:dyDescent="0.25">
      <c r="A44" s="13" t="s">
        <v>50</v>
      </c>
      <c r="B44" s="14" t="s">
        <v>73</v>
      </c>
      <c r="C44" s="16">
        <v>1.1000000000000001</v>
      </c>
      <c r="D44" s="18">
        <f t="shared" si="0"/>
        <v>0.73333333333333339</v>
      </c>
    </row>
    <row r="45" spans="1:4" ht="26.4" x14ac:dyDescent="0.25">
      <c r="A45" s="13" t="s">
        <v>51</v>
      </c>
      <c r="B45" s="14" t="s">
        <v>74</v>
      </c>
      <c r="C45" s="16"/>
      <c r="D45" s="18">
        <f t="shared" si="0"/>
        <v>0</v>
      </c>
    </row>
    <row r="46" spans="1:4" x14ac:dyDescent="0.25">
      <c r="A46" s="13" t="s">
        <v>51</v>
      </c>
      <c r="B46" s="14" t="s">
        <v>75</v>
      </c>
      <c r="C46" s="16"/>
      <c r="D46" s="18">
        <f t="shared" si="0"/>
        <v>0</v>
      </c>
    </row>
    <row r="47" spans="1:4" ht="26.4" x14ac:dyDescent="0.25">
      <c r="A47" s="13" t="s">
        <v>51</v>
      </c>
      <c r="B47" s="14" t="s">
        <v>76</v>
      </c>
      <c r="C47" s="16"/>
      <c r="D47" s="18">
        <f t="shared" si="0"/>
        <v>0</v>
      </c>
    </row>
    <row r="48" spans="1:4" ht="27" customHeight="1" x14ac:dyDescent="0.25">
      <c r="A48" s="13" t="s">
        <v>52</v>
      </c>
      <c r="B48" s="14" t="s">
        <v>83</v>
      </c>
      <c r="C48" s="16"/>
      <c r="D48" s="18">
        <f t="shared" si="0"/>
        <v>0</v>
      </c>
    </row>
    <row r="49" spans="1:4" ht="66" x14ac:dyDescent="0.25">
      <c r="A49" s="13" t="s">
        <v>53</v>
      </c>
      <c r="B49" s="14" t="s">
        <v>84</v>
      </c>
      <c r="C49" s="16"/>
      <c r="D49" s="18">
        <f t="shared" si="0"/>
        <v>0</v>
      </c>
    </row>
    <row r="50" spans="1:4" ht="79.2" x14ac:dyDescent="0.25">
      <c r="A50" s="13" t="s">
        <v>47</v>
      </c>
      <c r="B50" s="14" t="s">
        <v>77</v>
      </c>
      <c r="C50" s="16"/>
      <c r="D50" s="18">
        <f t="shared" si="0"/>
        <v>0</v>
      </c>
    </row>
    <row r="51" spans="1:4" ht="26.4" x14ac:dyDescent="0.25">
      <c r="A51" s="13" t="s">
        <v>54</v>
      </c>
      <c r="B51" s="14" t="s">
        <v>78</v>
      </c>
      <c r="C51" s="16"/>
      <c r="D51" s="18">
        <f t="shared" si="0"/>
        <v>0</v>
      </c>
    </row>
    <row r="52" spans="1:4" x14ac:dyDescent="0.25">
      <c r="A52" s="2" t="s">
        <v>80</v>
      </c>
      <c r="B52" s="2" t="s">
        <v>89</v>
      </c>
      <c r="C52" s="16">
        <f>SUM(C24:C51)</f>
        <v>1.5</v>
      </c>
      <c r="D52" s="18">
        <f>SUM(D24:D51)</f>
        <v>1</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v>4.5999999999999996</v>
      </c>
      <c r="D55" s="18">
        <f>IF($C$62=0, "", C55/$C$62)</f>
        <v>0.91999999999999993</v>
      </c>
    </row>
    <row r="56" spans="1:4" x14ac:dyDescent="0.25">
      <c r="A56" s="2" t="s">
        <v>91</v>
      </c>
      <c r="B56" s="2" t="s">
        <v>89</v>
      </c>
      <c r="C56" s="16">
        <v>0.4</v>
      </c>
      <c r="D56" s="18">
        <f t="shared" ref="D56:D61" si="1">IF($C$62=0, "", C56/$C$62)</f>
        <v>0.08</v>
      </c>
    </row>
    <row r="57" spans="1:4" x14ac:dyDescent="0.25">
      <c r="A57" s="3"/>
      <c r="B57" s="2" t="s">
        <v>89</v>
      </c>
      <c r="C57" s="16"/>
      <c r="D57" s="18">
        <f t="shared" si="1"/>
        <v>0</v>
      </c>
    </row>
    <row r="58" spans="1:4" x14ac:dyDescent="0.25">
      <c r="A58" s="3"/>
      <c r="B58" s="2" t="s">
        <v>89</v>
      </c>
      <c r="C58" s="16"/>
      <c r="D58" s="18">
        <f t="shared" si="1"/>
        <v>0</v>
      </c>
    </row>
    <row r="59" spans="1:4" x14ac:dyDescent="0.25">
      <c r="A59" s="3"/>
      <c r="B59" s="2" t="s">
        <v>89</v>
      </c>
      <c r="C59" s="16"/>
      <c r="D59" s="18">
        <f t="shared" si="1"/>
        <v>0</v>
      </c>
    </row>
    <row r="60" spans="1:4" x14ac:dyDescent="0.25">
      <c r="A60" s="3"/>
      <c r="B60" s="2" t="s">
        <v>89</v>
      </c>
      <c r="C60" s="16"/>
      <c r="D60" s="18">
        <f t="shared" si="1"/>
        <v>0</v>
      </c>
    </row>
    <row r="61" spans="1:4" x14ac:dyDescent="0.25">
      <c r="A61" s="3"/>
      <c r="B61" s="2" t="s">
        <v>89</v>
      </c>
      <c r="C61" s="16"/>
      <c r="D61" s="18">
        <f t="shared" si="1"/>
        <v>0</v>
      </c>
    </row>
    <row r="62" spans="1:4" x14ac:dyDescent="0.25">
      <c r="A62" s="2" t="s">
        <v>16</v>
      </c>
      <c r="B62" s="2" t="s">
        <v>89</v>
      </c>
      <c r="C62" s="21">
        <f>SUM(C55:C61)</f>
        <v>5</v>
      </c>
      <c r="D62" s="18">
        <f>SUM(D55:D61)</f>
        <v>0.99999999999999989</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09375" defaultRowHeight="13.2" x14ac:dyDescent="0.25"/>
  <cols>
    <col min="1" max="1" width="20.33203125" style="9" customWidth="1"/>
    <col min="2" max="2" width="23.33203125" style="9" customWidth="1"/>
    <col min="3" max="3" width="21.5546875" style="9" customWidth="1"/>
    <col min="4" max="4" width="13.5546875" style="9" customWidth="1"/>
    <col min="5" max="5" width="24" style="9" customWidth="1"/>
    <col min="6" max="6" width="9.44140625" style="9" customWidth="1"/>
    <col min="7" max="7" width="28.33203125" style="9" customWidth="1"/>
    <col min="8" max="8" width="14.5546875" style="9" bestFit="1" customWidth="1"/>
    <col min="9" max="9" width="23.33203125" style="9" customWidth="1"/>
    <col min="10" max="10" width="9.109375" style="9"/>
    <col min="11" max="11" width="13.44140625" style="9" customWidth="1"/>
    <col min="12" max="16384" width="9.10937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x14ac:dyDescent="0.25">
      <c r="A2" s="3"/>
      <c r="B2" s="3"/>
      <c r="C2" s="3"/>
      <c r="D2" s="3"/>
      <c r="E2" s="3"/>
      <c r="F2" s="3"/>
      <c r="G2" s="31"/>
      <c r="H2" s="3"/>
      <c r="I2" s="3"/>
      <c r="J2" s="3"/>
      <c r="K2" s="3"/>
      <c r="L2" s="3"/>
    </row>
    <row r="4" spans="1:12" x14ac:dyDescent="0.25">
      <c r="A4" s="56">
        <f>C2</f>
        <v>0</v>
      </c>
      <c r="B4" s="56"/>
      <c r="C4" s="56"/>
      <c r="D4" s="56"/>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39.6" x14ac:dyDescent="0.25">
      <c r="A34" s="13" t="s">
        <v>43</v>
      </c>
      <c r="B34" s="14" t="s">
        <v>82</v>
      </c>
      <c r="C34" s="16"/>
      <c r="D34" s="18" t="str">
        <f t="shared" si="1"/>
        <v/>
      </c>
    </row>
    <row r="35" spans="1:4" ht="26.4"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6.4" x14ac:dyDescent="0.25">
      <c r="A38" s="13" t="s">
        <v>46</v>
      </c>
      <c r="B38" s="14" t="s">
        <v>67</v>
      </c>
      <c r="C38" s="16"/>
      <c r="D38" s="18" t="str">
        <f t="shared" si="1"/>
        <v/>
      </c>
    </row>
    <row r="39" spans="1:4" ht="39.6" x14ac:dyDescent="0.25">
      <c r="A39" s="13" t="s">
        <v>46</v>
      </c>
      <c r="B39" s="14" t="s">
        <v>68</v>
      </c>
      <c r="C39" s="16"/>
      <c r="D39" s="18" t="str">
        <f t="shared" si="1"/>
        <v/>
      </c>
    </row>
    <row r="40" spans="1:4" ht="66" x14ac:dyDescent="0.25">
      <c r="A40" s="13" t="s">
        <v>47</v>
      </c>
      <c r="B40" s="14" t="s">
        <v>69</v>
      </c>
      <c r="C40" s="16"/>
      <c r="D40" s="18" t="str">
        <f t="shared" si="1"/>
        <v/>
      </c>
    </row>
    <row r="41" spans="1:4" ht="52.8" x14ac:dyDescent="0.25">
      <c r="A41" s="13" t="s">
        <v>48</v>
      </c>
      <c r="B41" s="14" t="s">
        <v>70</v>
      </c>
      <c r="C41" s="16"/>
      <c r="D41" s="18" t="str">
        <f t="shared" si="1"/>
        <v/>
      </c>
    </row>
    <row r="42" spans="1:4" ht="93.75" customHeight="1" x14ac:dyDescent="0.25">
      <c r="A42" s="13" t="s">
        <v>48</v>
      </c>
      <c r="B42" s="14" t="s">
        <v>71</v>
      </c>
      <c r="C42" s="16"/>
      <c r="D42" s="18" t="str">
        <f t="shared" si="1"/>
        <v/>
      </c>
    </row>
    <row r="43" spans="1:4" ht="39.6" x14ac:dyDescent="0.25">
      <c r="A43" s="13" t="s">
        <v>49</v>
      </c>
      <c r="B43" s="14" t="s">
        <v>72</v>
      </c>
      <c r="C43" s="16"/>
      <c r="D43" s="18" t="str">
        <f t="shared" si="1"/>
        <v/>
      </c>
    </row>
    <row r="44" spans="1:4" ht="162.75" customHeight="1" x14ac:dyDescent="0.25">
      <c r="A44" s="13" t="s">
        <v>50</v>
      </c>
      <c r="B44" s="14" t="s">
        <v>73</v>
      </c>
      <c r="C44" s="16"/>
      <c r="D44" s="18" t="str">
        <f t="shared" si="1"/>
        <v/>
      </c>
    </row>
    <row r="45" spans="1:4" ht="26.4" x14ac:dyDescent="0.25">
      <c r="A45" s="13" t="s">
        <v>51</v>
      </c>
      <c r="B45" s="14" t="s">
        <v>74</v>
      </c>
      <c r="C45" s="16"/>
      <c r="D45" s="18" t="str">
        <f t="shared" si="1"/>
        <v/>
      </c>
    </row>
    <row r="46" spans="1:4" x14ac:dyDescent="0.25">
      <c r="A46" s="13" t="s">
        <v>51</v>
      </c>
      <c r="B46" s="14" t="s">
        <v>75</v>
      </c>
      <c r="C46" s="16"/>
      <c r="D46" s="18" t="str">
        <f t="shared" si="1"/>
        <v/>
      </c>
    </row>
    <row r="47" spans="1:4" ht="26.4" x14ac:dyDescent="0.25">
      <c r="A47" s="13" t="s">
        <v>51</v>
      </c>
      <c r="B47" s="14" t="s">
        <v>76</v>
      </c>
      <c r="C47" s="16"/>
      <c r="D47" s="18" t="str">
        <f t="shared" si="1"/>
        <v/>
      </c>
    </row>
    <row r="48" spans="1:4" ht="27" customHeight="1" x14ac:dyDescent="0.25">
      <c r="A48" s="13" t="s">
        <v>52</v>
      </c>
      <c r="B48" s="14" t="s">
        <v>83</v>
      </c>
      <c r="C48" s="16"/>
      <c r="D48" s="18" t="str">
        <f t="shared" si="1"/>
        <v/>
      </c>
    </row>
    <row r="49" spans="1:4" ht="66" x14ac:dyDescent="0.25">
      <c r="A49" s="13" t="s">
        <v>53</v>
      </c>
      <c r="B49" s="14" t="s">
        <v>84</v>
      </c>
      <c r="C49" s="16"/>
      <c r="D49" s="18" t="str">
        <f t="shared" si="1"/>
        <v/>
      </c>
    </row>
    <row r="50" spans="1:4" ht="79.2" x14ac:dyDescent="0.25">
      <c r="A50" s="13" t="s">
        <v>47</v>
      </c>
      <c r="B50" s="14" t="s">
        <v>77</v>
      </c>
      <c r="C50" s="16"/>
      <c r="D50" s="18" t="str">
        <f t="shared" si="1"/>
        <v/>
      </c>
    </row>
    <row r="51" spans="1:4" ht="26.4"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Инструкции</vt:lpstr>
      <vt:lpstr>Зони</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Обобщени Проба</vt:lpstr>
      <vt:lpstr>Диапазон</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Katy</dc:creator>
  <cp:lastModifiedBy>User</cp:lastModifiedBy>
  <dcterms:created xsi:type="dcterms:W3CDTF">2018-06-07T07:30:18Z</dcterms:created>
  <dcterms:modified xsi:type="dcterms:W3CDTF">2023-01-27T16:44:48Z</dcterms:modified>
</cp:coreProperties>
</file>